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320" windowHeight="81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9" i="1"/>
  <c r="D18" i="3" l="1"/>
  <c r="D14"/>
  <c r="F41" i="2"/>
  <c r="F39"/>
  <c r="C41"/>
  <c r="C50" l="1"/>
  <c r="D39" l="1"/>
  <c r="F40" l="1"/>
  <c r="C39"/>
  <c r="D46"/>
  <c r="D50" s="1"/>
  <c r="D6" i="3"/>
  <c r="C19"/>
  <c r="D12"/>
  <c r="D11"/>
  <c r="B19"/>
  <c r="D3"/>
  <c r="D4"/>
  <c r="D5"/>
  <c r="D7"/>
  <c r="D8"/>
  <c r="D9"/>
  <c r="D10"/>
  <c r="D13"/>
  <c r="D15"/>
  <c r="D16"/>
  <c r="D2"/>
  <c r="E39" i="2"/>
  <c r="E41" s="1"/>
  <c r="C57" s="1"/>
  <c r="F38"/>
  <c r="F37"/>
  <c r="F36"/>
  <c r="F35"/>
  <c r="F34"/>
  <c r="F33"/>
  <c r="F31"/>
  <c r="F30"/>
  <c r="F29"/>
  <c r="F28"/>
  <c r="F29" i="1"/>
  <c r="F30"/>
  <c r="F31"/>
  <c r="F32"/>
  <c r="F33"/>
  <c r="F34"/>
  <c r="F35"/>
  <c r="F36"/>
  <c r="F37"/>
  <c r="F38"/>
  <c r="F28"/>
  <c r="C39"/>
  <c r="F57" i="2" l="1"/>
  <c r="C52"/>
  <c r="F52" s="1"/>
  <c r="D41"/>
  <c r="C46"/>
  <c r="F32"/>
  <c r="D19" i="3"/>
  <c r="F39" i="1"/>
  <c r="F50" i="2" l="1"/>
  <c r="F46"/>
</calcChain>
</file>

<file path=xl/sharedStrings.xml><?xml version="1.0" encoding="utf-8"?>
<sst xmlns="http://schemas.openxmlformats.org/spreadsheetml/2006/main" count="150" uniqueCount="87">
  <si>
    <t xml:space="preserve">                                                                                                                                 Приложение 11</t>
  </si>
  <si>
    <t xml:space="preserve">                                                                                                            к  правилам составления и представления</t>
  </si>
  <si>
    <t xml:space="preserve">                                                                                                            отчетности государственными учреждениями      </t>
  </si>
  <si>
    <t xml:space="preserve">              </t>
  </si>
  <si>
    <t xml:space="preserve">                                                                        О Т Ч Е Т                                           </t>
  </si>
  <si>
    <t xml:space="preserve">                                                                о движении активов</t>
  </si>
  <si>
    <t>Код</t>
  </si>
  <si>
    <t>Администратор бюджетных программ</t>
  </si>
  <si>
    <t xml:space="preserve">Управление образования Акмолинской области </t>
  </si>
  <si>
    <t>По ОКПО</t>
  </si>
  <si>
    <t xml:space="preserve">Наименование государственного учреждения           </t>
  </si>
  <si>
    <t xml:space="preserve"> </t>
  </si>
  <si>
    <t>Дата</t>
  </si>
  <si>
    <t>Периодичность: годовая, квартальная</t>
  </si>
  <si>
    <t>По ОКУД</t>
  </si>
  <si>
    <t>Единица  измерения:</t>
  </si>
  <si>
    <t>тыс.тенге</t>
  </si>
  <si>
    <t>По СОЕИ</t>
  </si>
  <si>
    <t>Контрольная сумма</t>
  </si>
  <si>
    <r>
      <t>1</t>
    </r>
    <r>
      <rPr>
        <b/>
        <sz val="8"/>
        <color theme="1"/>
        <rFont val="Times New Roman"/>
        <family val="1"/>
        <charset val="204"/>
      </rPr>
      <t>.  Наличие активов</t>
    </r>
  </si>
  <si>
    <t xml:space="preserve">         </t>
  </si>
  <si>
    <t xml:space="preserve">                 Показатели   </t>
  </si>
  <si>
    <t>Код строки</t>
  </si>
  <si>
    <t xml:space="preserve">На начало </t>
  </si>
  <si>
    <t xml:space="preserve">    Года</t>
  </si>
  <si>
    <t>Поступило</t>
  </si>
  <si>
    <t>Выбыло</t>
  </si>
  <si>
    <t>На конец года(гр.3+гр4+гр5)</t>
  </si>
  <si>
    <t>Здания (10)</t>
  </si>
  <si>
    <t>Из них жилые здания</t>
  </si>
  <si>
    <t>Сооружения (011)</t>
  </si>
  <si>
    <t>Передаточные устройства (012)</t>
  </si>
  <si>
    <t>Машины и оборудование (013)</t>
  </si>
  <si>
    <t>Земля</t>
  </si>
  <si>
    <t>Транспортные средства (015)</t>
  </si>
  <si>
    <t>Инструмент производственный (включая принадлежности) и хозяйственный инвентарь (016 )</t>
  </si>
  <si>
    <t>Рабочий и продуктивный скот (017)</t>
  </si>
  <si>
    <t xml:space="preserve">Библиотечный фонд (018) </t>
  </si>
  <si>
    <t>Прочие активы (019)</t>
  </si>
  <si>
    <t>Итого активов ( сумма стр. с 010 по 110)</t>
  </si>
  <si>
    <t>Нематериальные активы (014)</t>
  </si>
  <si>
    <t>11.Движение активов .</t>
  </si>
  <si>
    <t>Показатели</t>
  </si>
  <si>
    <t xml:space="preserve">Код </t>
  </si>
  <si>
    <t>Строки</t>
  </si>
  <si>
    <t xml:space="preserve">        Всего активов</t>
  </si>
  <si>
    <t>Активов</t>
  </si>
  <si>
    <t>Нематериальных активов</t>
  </si>
  <si>
    <t>Поступило - всего</t>
  </si>
  <si>
    <t xml:space="preserve">                </t>
  </si>
  <si>
    <t>в том числе:</t>
  </si>
  <si>
    <t>за счет финансирования по бюджету</t>
  </si>
  <si>
    <t xml:space="preserve">                 </t>
  </si>
  <si>
    <t>За счет специальных средств</t>
  </si>
  <si>
    <t>От безвозмездных поступлений</t>
  </si>
  <si>
    <t>Перевод в МБП из  активов</t>
  </si>
  <si>
    <t>Выбыло –всего :</t>
  </si>
  <si>
    <t>В том числе:</t>
  </si>
  <si>
    <t>Списание  недостач за счет  организаций</t>
  </si>
  <si>
    <t>Спи недостач за счет виновных лиц</t>
  </si>
  <si>
    <t>От безвозмездных передач</t>
  </si>
  <si>
    <t xml:space="preserve">По ветхости .износу.а  так же от реализации и ненужного имущества </t>
  </si>
  <si>
    <t>Перевод из активов в МБП</t>
  </si>
  <si>
    <t>Перевод из активов в материалы</t>
  </si>
  <si>
    <t>Прочие</t>
  </si>
  <si>
    <t xml:space="preserve">Форма №5                по ОКУД         </t>
  </si>
  <si>
    <t xml:space="preserve">Форма №5 </t>
  </si>
  <si>
    <t>годовая</t>
  </si>
  <si>
    <t>код специфики</t>
  </si>
  <si>
    <t>план (тыс.тг)</t>
  </si>
  <si>
    <t>факт (тыс.тг)</t>
  </si>
  <si>
    <t>исполнение (%)</t>
  </si>
  <si>
    <t>Всего активов</t>
  </si>
  <si>
    <t xml:space="preserve">Первоначальная на начало </t>
  </si>
  <si>
    <t>Остаточная стоимость активов</t>
  </si>
  <si>
    <t>ГККП « Агротехнический колледж город Акколь»   при управлении образования  Акмолинской области</t>
  </si>
  <si>
    <t>И.о.Руководителя___________________________   Уразов А.А.</t>
  </si>
  <si>
    <t>И.о.Гл. бухгалтер ______________________     Бондаренко Н.П.</t>
  </si>
  <si>
    <t xml:space="preserve">И.о.Руководителя __________________________Уразов А.А._     </t>
  </si>
  <si>
    <t>на 1 января  2021 года</t>
  </si>
  <si>
    <t>ГККП"Агротехнический колледж,город Акколь"при управлении образования Акмолинской области</t>
  </si>
  <si>
    <t xml:space="preserve">И.о.Гл. бухгалтер ______________________Бондаренко Н.П.       </t>
  </si>
  <si>
    <t>Ком.услуги</t>
  </si>
  <si>
    <t>на 1 января   2022 года</t>
  </si>
  <si>
    <t>постель</t>
  </si>
  <si>
    <t>самартизировано</t>
  </si>
  <si>
    <r>
      <t>1</t>
    </r>
    <r>
      <rPr>
        <b/>
        <sz val="12"/>
        <color theme="1"/>
        <rFont val="Times New Roman"/>
        <family val="1"/>
        <charset val="204"/>
      </rPr>
      <t>.  Наличие активов</t>
    </r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</si>
</sst>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indent="15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vertical="top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0" fillId="0" borderId="0" xfId="0" applyFont="1"/>
    <xf numFmtId="0" fontId="6" fillId="0" borderId="3" xfId="0" applyFont="1" applyBorder="1"/>
    <xf numFmtId="0" fontId="10" fillId="0" borderId="3" xfId="0" applyFont="1" applyBorder="1"/>
    <xf numFmtId="0" fontId="0" fillId="0" borderId="3" xfId="0" applyBorder="1"/>
    <xf numFmtId="0" fontId="7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1" fontId="6" fillId="0" borderId="3" xfId="0" applyNumberFormat="1" applyFont="1" applyBorder="1" applyAlignment="1">
      <alignment vertical="top" wrapText="1"/>
    </xf>
    <xf numFmtId="1" fontId="9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/>
    <xf numFmtId="2" fontId="4" fillId="0" borderId="3" xfId="0" applyNumberFormat="1" applyFont="1" applyBorder="1"/>
    <xf numFmtId="10" fontId="4" fillId="0" borderId="3" xfId="0" applyNumberFormat="1" applyFont="1" applyBorder="1"/>
    <xf numFmtId="0" fontId="5" fillId="0" borderId="3" xfId="0" applyFont="1" applyBorder="1"/>
    <xf numFmtId="2" fontId="5" fillId="0" borderId="3" xfId="0" applyNumberFormat="1" applyFont="1" applyBorder="1"/>
    <xf numFmtId="10" fontId="5" fillId="0" borderId="3" xfId="0" applyNumberFormat="1" applyFont="1" applyBorder="1"/>
    <xf numFmtId="0" fontId="6" fillId="0" borderId="3" xfId="0" applyFont="1" applyBorder="1" applyAlignment="1">
      <alignment vertical="top" wrapText="1"/>
    </xf>
    <xf numFmtId="164" fontId="6" fillId="0" borderId="3" xfId="0" applyNumberFormat="1" applyFont="1" applyBorder="1" applyAlignment="1">
      <alignment vertical="top" wrapText="1"/>
    </xf>
    <xf numFmtId="164" fontId="9" fillId="0" borderId="3" xfId="0" applyNumberFormat="1" applyFont="1" applyBorder="1" applyAlignment="1">
      <alignment vertical="top" wrapText="1"/>
    </xf>
    <xf numFmtId="164" fontId="0" fillId="0" borderId="3" xfId="0" applyNumberFormat="1" applyBorder="1"/>
    <xf numFmtId="164" fontId="0" fillId="0" borderId="0" xfId="0" applyNumberFormat="1"/>
    <xf numFmtId="164" fontId="0" fillId="0" borderId="3" xfId="0" applyNumberFormat="1" applyBorder="1" applyAlignment="1">
      <alignment vertical="top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" fontId="6" fillId="0" borderId="3" xfId="0" applyNumberFormat="1" applyFont="1" applyBorder="1" applyAlignment="1">
      <alignment vertical="top"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left" indent="15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1" fontId="3" fillId="0" borderId="3" xfId="0" applyNumberFormat="1" applyFont="1" applyBorder="1" applyAlignment="1">
      <alignment vertical="top" wrapText="1"/>
    </xf>
    <xf numFmtId="164" fontId="3" fillId="0" borderId="3" xfId="0" applyNumberFormat="1" applyFont="1" applyBorder="1" applyAlignment="1">
      <alignment vertical="top" wrapText="1"/>
    </xf>
    <xf numFmtId="0" fontId="11" fillId="0" borderId="3" xfId="0" applyFont="1" applyBorder="1"/>
    <xf numFmtId="0" fontId="13" fillId="0" borderId="3" xfId="0" applyFont="1" applyBorder="1"/>
    <xf numFmtId="0" fontId="11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3" xfId="0" applyFont="1" applyBorder="1"/>
    <xf numFmtId="1" fontId="11" fillId="0" borderId="3" xfId="0" applyNumberFormat="1" applyFont="1" applyBorder="1" applyAlignment="1">
      <alignment vertical="top" wrapText="1"/>
    </xf>
    <xf numFmtId="164" fontId="11" fillId="0" borderId="3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3"/>
  <sheetViews>
    <sheetView tabSelected="1" topLeftCell="A13" workbookViewId="0">
      <selection sqref="A1:F63"/>
    </sheetView>
  </sheetViews>
  <sheetFormatPr defaultRowHeight="15"/>
  <cols>
    <col min="1" max="1" width="31.42578125" customWidth="1"/>
    <col min="2" max="2" width="8.5703125" customWidth="1"/>
    <col min="3" max="3" width="22.140625" customWidth="1"/>
    <col min="4" max="4" width="15.5703125" customWidth="1"/>
    <col min="5" max="5" width="12.85546875" customWidth="1"/>
    <col min="6" max="6" width="11.7109375" customWidth="1"/>
    <col min="8" max="8" width="10" bestFit="1" customWidth="1"/>
  </cols>
  <sheetData>
    <row r="1" spans="1:6" ht="15.75">
      <c r="A1" s="54" t="s">
        <v>0</v>
      </c>
      <c r="B1" s="54"/>
      <c r="C1" s="55"/>
      <c r="D1" s="55"/>
      <c r="E1" s="55"/>
      <c r="F1" s="55"/>
    </row>
    <row r="2" spans="1:6" ht="15.75">
      <c r="A2" s="54" t="s">
        <v>1</v>
      </c>
      <c r="B2" s="54"/>
      <c r="C2" s="55"/>
      <c r="D2" s="55"/>
      <c r="E2" s="55"/>
      <c r="F2" s="55"/>
    </row>
    <row r="3" spans="1:6" ht="15.75">
      <c r="A3" s="54" t="s">
        <v>2</v>
      </c>
      <c r="B3" s="54"/>
      <c r="C3" s="55"/>
      <c r="D3" s="55"/>
      <c r="E3" s="55"/>
      <c r="F3" s="55"/>
    </row>
    <row r="4" spans="1:6" ht="15.75">
      <c r="A4" s="54"/>
      <c r="B4" s="54"/>
      <c r="C4" s="55"/>
      <c r="D4" s="55"/>
      <c r="E4" s="55"/>
      <c r="F4" s="55"/>
    </row>
    <row r="5" spans="1:6" ht="1.5" customHeight="1">
      <c r="A5" s="54" t="s">
        <v>3</v>
      </c>
      <c r="B5" s="54"/>
      <c r="C5" s="55"/>
      <c r="D5" s="55"/>
      <c r="E5" s="55"/>
      <c r="F5" s="55"/>
    </row>
    <row r="6" spans="1:6" ht="15.75" hidden="1">
      <c r="A6" s="54"/>
      <c r="B6" s="54"/>
      <c r="C6" s="55"/>
      <c r="D6" s="55"/>
      <c r="E6" s="55"/>
      <c r="F6" s="55"/>
    </row>
    <row r="7" spans="1:6" ht="15.75">
      <c r="A7" s="3" t="s">
        <v>4</v>
      </c>
      <c r="B7" s="3"/>
      <c r="C7" s="55"/>
      <c r="D7" s="55"/>
      <c r="E7" s="55"/>
      <c r="F7" s="55"/>
    </row>
    <row r="8" spans="1:6" ht="15.75">
      <c r="A8" s="3" t="s">
        <v>5</v>
      </c>
      <c r="B8" s="3"/>
      <c r="C8" s="55"/>
      <c r="D8" s="55"/>
      <c r="E8" s="55"/>
      <c r="F8" s="55"/>
    </row>
    <row r="9" spans="1:6" ht="15.75">
      <c r="A9" s="56"/>
      <c r="B9" s="56"/>
      <c r="C9" s="57" t="s">
        <v>6</v>
      </c>
      <c r="D9" s="58"/>
      <c r="E9" s="58"/>
      <c r="F9" s="55"/>
    </row>
    <row r="10" spans="1:6" ht="15.75">
      <c r="A10" s="56"/>
      <c r="B10" s="56"/>
      <c r="C10" s="57" t="s">
        <v>66</v>
      </c>
      <c r="D10" s="57" t="s">
        <v>65</v>
      </c>
      <c r="E10" s="57">
        <v>503053</v>
      </c>
      <c r="F10" s="55"/>
    </row>
    <row r="11" spans="1:6" ht="15" customHeight="1">
      <c r="A11" s="59" t="s">
        <v>7</v>
      </c>
      <c r="B11" s="60" t="s">
        <v>8</v>
      </c>
      <c r="C11" s="60"/>
      <c r="D11" s="61"/>
      <c r="E11" s="62">
        <v>2610251</v>
      </c>
      <c r="F11" s="55"/>
    </row>
    <row r="12" spans="1:6" ht="15.75">
      <c r="A12" s="59"/>
      <c r="B12" s="60"/>
      <c r="C12" s="60"/>
      <c r="D12" s="61"/>
      <c r="E12" s="62"/>
      <c r="F12" s="55"/>
    </row>
    <row r="13" spans="1:6" ht="12.75" customHeight="1" thickBot="1">
      <c r="A13" s="59"/>
      <c r="B13" s="60"/>
      <c r="C13" s="60"/>
      <c r="D13" s="63" t="s">
        <v>9</v>
      </c>
      <c r="E13" s="64"/>
      <c r="F13" s="55"/>
    </row>
    <row r="14" spans="1:6" ht="15.75">
      <c r="A14" s="59" t="s">
        <v>10</v>
      </c>
      <c r="B14" s="65"/>
      <c r="C14" s="61"/>
      <c r="D14" s="62"/>
      <c r="E14" s="61"/>
      <c r="F14" s="55"/>
    </row>
    <row r="15" spans="1:6" ht="15.75">
      <c r="A15" s="59"/>
      <c r="B15" s="65"/>
      <c r="C15" s="61"/>
      <c r="D15" s="62"/>
      <c r="E15" s="61"/>
      <c r="F15" s="55"/>
    </row>
    <row r="16" spans="1:6" ht="62.25" customHeight="1" thickBot="1">
      <c r="A16" s="59"/>
      <c r="B16" s="66" t="s">
        <v>75</v>
      </c>
      <c r="C16" s="66"/>
      <c r="D16" s="62"/>
      <c r="E16" s="67">
        <v>2610275</v>
      </c>
      <c r="F16" s="55"/>
    </row>
    <row r="17" spans="1:6" ht="0.75" customHeight="1" thickBot="1">
      <c r="A17" s="68" t="s">
        <v>11</v>
      </c>
      <c r="B17" s="68"/>
      <c r="C17" s="68"/>
      <c r="D17" s="61"/>
      <c r="E17" s="61"/>
      <c r="F17" s="55"/>
    </row>
    <row r="18" spans="1:6" ht="30" customHeight="1">
      <c r="A18" s="68" t="s">
        <v>83</v>
      </c>
      <c r="B18" s="68"/>
      <c r="C18" s="68"/>
      <c r="D18" s="61" t="s">
        <v>12</v>
      </c>
      <c r="E18" s="69"/>
      <c r="F18" s="55"/>
    </row>
    <row r="19" spans="1:6" ht="29.25" customHeight="1">
      <c r="A19" s="59" t="s">
        <v>13</v>
      </c>
      <c r="B19" s="65"/>
      <c r="C19" s="66" t="s">
        <v>67</v>
      </c>
      <c r="D19" s="61"/>
      <c r="E19" s="62"/>
      <c r="F19" s="55"/>
    </row>
    <row r="20" spans="1:6" ht="12.75" customHeight="1" thickBot="1">
      <c r="A20" s="59"/>
      <c r="B20" s="65"/>
      <c r="C20" s="70"/>
      <c r="D20" s="61" t="s">
        <v>14</v>
      </c>
      <c r="E20" s="62"/>
      <c r="F20" s="55"/>
    </row>
    <row r="21" spans="1:6" ht="16.5" thickBot="1">
      <c r="A21" s="65" t="s">
        <v>15</v>
      </c>
      <c r="B21" s="65"/>
      <c r="C21" s="71" t="s">
        <v>16</v>
      </c>
      <c r="D21" s="61" t="s">
        <v>17</v>
      </c>
      <c r="E21" s="71"/>
      <c r="F21" s="55"/>
    </row>
    <row r="22" spans="1:6" ht="16.5" thickBot="1">
      <c r="A22" s="65" t="s">
        <v>18</v>
      </c>
      <c r="B22" s="65"/>
      <c r="C22" s="72"/>
      <c r="D22" s="61"/>
      <c r="E22" s="71"/>
      <c r="F22" s="55"/>
    </row>
    <row r="23" spans="1:6" ht="15" customHeight="1">
      <c r="A23" s="54"/>
      <c r="B23" s="54"/>
      <c r="C23" s="55"/>
      <c r="D23" s="55"/>
      <c r="E23" s="55"/>
      <c r="F23" s="55"/>
    </row>
    <row r="24" spans="1:6" ht="15.75" hidden="1">
      <c r="A24" s="54" t="s">
        <v>86</v>
      </c>
      <c r="B24" s="54"/>
      <c r="C24" s="55"/>
      <c r="D24" s="55"/>
      <c r="E24" s="55"/>
      <c r="F24" s="55"/>
    </row>
    <row r="25" spans="1:6" ht="15" customHeight="1">
      <c r="A25" s="73" t="s">
        <v>20</v>
      </c>
      <c r="B25" s="74" t="s">
        <v>22</v>
      </c>
      <c r="C25" s="75" t="s">
        <v>23</v>
      </c>
      <c r="D25" s="76" t="s">
        <v>25</v>
      </c>
      <c r="E25" s="76" t="s">
        <v>26</v>
      </c>
      <c r="F25" s="76" t="s">
        <v>27</v>
      </c>
    </row>
    <row r="26" spans="1:6" ht="35.25" customHeight="1">
      <c r="A26" s="73" t="s">
        <v>21</v>
      </c>
      <c r="B26" s="74"/>
      <c r="C26" s="75" t="s">
        <v>24</v>
      </c>
      <c r="D26" s="76"/>
      <c r="E26" s="76"/>
      <c r="F26" s="76"/>
    </row>
    <row r="27" spans="1:6" ht="15.75">
      <c r="A27" s="77">
        <v>1</v>
      </c>
      <c r="B27" s="77">
        <v>2</v>
      </c>
      <c r="C27" s="77">
        <v>3</v>
      </c>
      <c r="D27" s="77">
        <v>4</v>
      </c>
      <c r="E27" s="77">
        <v>5</v>
      </c>
      <c r="F27" s="77">
        <v>6</v>
      </c>
    </row>
    <row r="28" spans="1:6" ht="15.75">
      <c r="A28" s="78" t="s">
        <v>28</v>
      </c>
      <c r="B28" s="78">
        <v>10</v>
      </c>
      <c r="C28" s="86">
        <v>344423</v>
      </c>
      <c r="D28" s="78"/>
      <c r="E28" s="78"/>
      <c r="F28" s="86">
        <f>C28+D28-E28</f>
        <v>344423</v>
      </c>
    </row>
    <row r="29" spans="1:6" ht="15.75">
      <c r="A29" s="78" t="s">
        <v>29</v>
      </c>
      <c r="B29" s="78">
        <v>20</v>
      </c>
      <c r="C29" s="86">
        <v>0</v>
      </c>
      <c r="D29" s="78"/>
      <c r="E29" s="78"/>
      <c r="F29" s="86">
        <f t="shared" ref="F29:F38" si="0">C29+D29-E29</f>
        <v>0</v>
      </c>
    </row>
    <row r="30" spans="1:6" ht="15.75">
      <c r="A30" s="78" t="s">
        <v>30</v>
      </c>
      <c r="B30" s="78">
        <v>30</v>
      </c>
      <c r="C30" s="86">
        <v>0</v>
      </c>
      <c r="D30" s="78"/>
      <c r="E30" s="78"/>
      <c r="F30" s="86">
        <f t="shared" si="0"/>
        <v>0</v>
      </c>
    </row>
    <row r="31" spans="1:6" ht="31.5">
      <c r="A31" s="78" t="s">
        <v>31</v>
      </c>
      <c r="B31" s="78">
        <v>40</v>
      </c>
      <c r="C31" s="86">
        <v>0</v>
      </c>
      <c r="D31" s="78"/>
      <c r="E31" s="78"/>
      <c r="F31" s="86">
        <f t="shared" si="0"/>
        <v>0</v>
      </c>
    </row>
    <row r="32" spans="1:6" ht="31.5">
      <c r="A32" s="78" t="s">
        <v>32</v>
      </c>
      <c r="B32" s="78">
        <v>50</v>
      </c>
      <c r="C32" s="86">
        <v>8197</v>
      </c>
      <c r="D32" s="86"/>
      <c r="E32" s="78"/>
      <c r="F32" s="86">
        <f t="shared" si="0"/>
        <v>8197</v>
      </c>
    </row>
    <row r="33" spans="1:8" ht="15.75">
      <c r="A33" s="78" t="s">
        <v>33</v>
      </c>
      <c r="B33" s="78">
        <v>60</v>
      </c>
      <c r="C33" s="86">
        <v>0</v>
      </c>
      <c r="D33" s="86"/>
      <c r="E33" s="78"/>
      <c r="F33" s="86">
        <f t="shared" si="0"/>
        <v>0</v>
      </c>
    </row>
    <row r="34" spans="1:8" ht="31.5">
      <c r="A34" s="78" t="s">
        <v>34</v>
      </c>
      <c r="B34" s="78">
        <v>70</v>
      </c>
      <c r="C34" s="87">
        <v>4351.8</v>
      </c>
      <c r="D34" s="86"/>
      <c r="E34" s="78"/>
      <c r="F34" s="86">
        <f t="shared" si="0"/>
        <v>4351.8</v>
      </c>
    </row>
    <row r="35" spans="1:8" ht="60.75" customHeight="1">
      <c r="A35" s="78" t="s">
        <v>35</v>
      </c>
      <c r="B35" s="78">
        <v>80</v>
      </c>
      <c r="C35" s="86">
        <v>324.89999999999998</v>
      </c>
      <c r="D35" s="86"/>
      <c r="E35" s="78"/>
      <c r="F35" s="86">
        <f t="shared" si="0"/>
        <v>324.89999999999998</v>
      </c>
    </row>
    <row r="36" spans="1:8" ht="31.5">
      <c r="A36" s="78" t="s">
        <v>36</v>
      </c>
      <c r="B36" s="78">
        <v>90</v>
      </c>
      <c r="C36" s="86">
        <v>0</v>
      </c>
      <c r="D36" s="86"/>
      <c r="E36" s="78"/>
      <c r="F36" s="86">
        <f t="shared" si="0"/>
        <v>0</v>
      </c>
    </row>
    <row r="37" spans="1:8" ht="15.75">
      <c r="A37" s="78" t="s">
        <v>37</v>
      </c>
      <c r="B37" s="78">
        <v>100</v>
      </c>
      <c r="C37" s="86"/>
      <c r="D37" s="86">
        <v>10010</v>
      </c>
      <c r="E37" s="86"/>
      <c r="F37" s="86">
        <f t="shared" si="0"/>
        <v>10010</v>
      </c>
    </row>
    <row r="38" spans="1:8" ht="15.75">
      <c r="A38" s="78" t="s">
        <v>38</v>
      </c>
      <c r="B38" s="78">
        <v>110</v>
      </c>
      <c r="C38" s="86">
        <v>23443.1</v>
      </c>
      <c r="D38" s="87">
        <v>39871.199999999997</v>
      </c>
      <c r="E38" s="78">
        <v>501.5</v>
      </c>
      <c r="F38" s="87">
        <f t="shared" si="0"/>
        <v>62812.799999999996</v>
      </c>
      <c r="H38" t="s">
        <v>84</v>
      </c>
    </row>
    <row r="39" spans="1:8" ht="31.5">
      <c r="A39" s="78" t="s">
        <v>39</v>
      </c>
      <c r="B39" s="78">
        <v>120</v>
      </c>
      <c r="C39" s="80">
        <f>SUM(C28:C38)-C29</f>
        <v>380739.8</v>
      </c>
      <c r="D39" s="80">
        <f>SUM(D28:D38)-D29</f>
        <v>49881.2</v>
      </c>
      <c r="E39" s="79"/>
      <c r="F39" s="80">
        <f t="shared" ref="D39:F39" si="1">SUM(F28:F38)-F29</f>
        <v>430119.5</v>
      </c>
    </row>
    <row r="40" spans="1:8" ht="31.5">
      <c r="A40" s="78" t="s">
        <v>40</v>
      </c>
      <c r="B40" s="78">
        <v>121</v>
      </c>
      <c r="C40" s="73">
        <v>96.4</v>
      </c>
      <c r="D40" s="73"/>
      <c r="E40" s="73">
        <v>96.4</v>
      </c>
      <c r="F40" s="73">
        <v>0</v>
      </c>
      <c r="H40" t="s">
        <v>85</v>
      </c>
    </row>
    <row r="41" spans="1:8" ht="15.75">
      <c r="A41" s="81" t="s">
        <v>41</v>
      </c>
      <c r="B41" s="81"/>
      <c r="C41" s="82"/>
      <c r="D41" s="82"/>
      <c r="E41" s="82"/>
      <c r="F41" s="82"/>
    </row>
    <row r="42" spans="1:8" ht="15.75">
      <c r="A42" s="83" t="s">
        <v>42</v>
      </c>
      <c r="B42" s="78" t="s">
        <v>43</v>
      </c>
      <c r="C42" s="76" t="s">
        <v>45</v>
      </c>
      <c r="D42" s="76"/>
      <c r="E42" s="76"/>
      <c r="F42" s="82"/>
    </row>
    <row r="43" spans="1:8" ht="23.25" customHeight="1">
      <c r="A43" s="83"/>
      <c r="B43" s="78" t="s">
        <v>44</v>
      </c>
      <c r="C43" s="75" t="s">
        <v>46</v>
      </c>
      <c r="D43" s="76" t="s">
        <v>47</v>
      </c>
      <c r="E43" s="76"/>
      <c r="F43" s="82"/>
    </row>
    <row r="44" spans="1:8" ht="15.75">
      <c r="A44" s="78">
        <v>1</v>
      </c>
      <c r="B44" s="78">
        <v>2</v>
      </c>
      <c r="C44" s="73">
        <v>3</v>
      </c>
      <c r="D44" s="76">
        <v>4</v>
      </c>
      <c r="E44" s="76"/>
      <c r="F44" s="82"/>
    </row>
    <row r="45" spans="1:8" ht="15.75">
      <c r="A45" s="78" t="s">
        <v>48</v>
      </c>
      <c r="B45" s="78">
        <v>130</v>
      </c>
      <c r="C45" s="73">
        <v>49881.2</v>
      </c>
      <c r="D45" s="76"/>
      <c r="E45" s="76"/>
      <c r="F45" s="82"/>
    </row>
    <row r="46" spans="1:8" ht="15.75">
      <c r="A46" s="78" t="s">
        <v>50</v>
      </c>
      <c r="B46" s="83">
        <v>140</v>
      </c>
      <c r="C46" s="83">
        <v>49881.2</v>
      </c>
      <c r="D46" s="76"/>
      <c r="E46" s="76"/>
      <c r="F46" s="82"/>
    </row>
    <row r="47" spans="1:8" ht="31.5">
      <c r="A47" s="78" t="s">
        <v>51</v>
      </c>
      <c r="B47" s="83"/>
      <c r="C47" s="83"/>
      <c r="D47" s="76"/>
      <c r="E47" s="76"/>
      <c r="F47" s="82"/>
    </row>
    <row r="48" spans="1:8" ht="31.5">
      <c r="A48" s="78" t="s">
        <v>53</v>
      </c>
      <c r="B48" s="78">
        <v>150</v>
      </c>
      <c r="C48" s="73"/>
      <c r="D48" s="76" t="s">
        <v>49</v>
      </c>
      <c r="E48" s="76"/>
      <c r="F48" s="82"/>
    </row>
    <row r="49" spans="1:6" ht="31.5">
      <c r="A49" s="78" t="s">
        <v>54</v>
      </c>
      <c r="B49" s="78">
        <v>160</v>
      </c>
      <c r="C49" s="73"/>
      <c r="D49" s="76"/>
      <c r="E49" s="76"/>
      <c r="F49" s="82"/>
    </row>
    <row r="50" spans="1:6" ht="31.5">
      <c r="A50" s="78" t="s">
        <v>55</v>
      </c>
      <c r="B50" s="78">
        <v>171</v>
      </c>
      <c r="C50" s="73"/>
      <c r="D50" s="76"/>
      <c r="E50" s="76"/>
      <c r="F50" s="82"/>
    </row>
    <row r="51" spans="1:6" ht="15.75">
      <c r="A51" s="78" t="s">
        <v>56</v>
      </c>
      <c r="B51" s="78">
        <v>180</v>
      </c>
      <c r="C51" s="78"/>
      <c r="D51" s="84"/>
      <c r="E51" s="84"/>
      <c r="F51" s="85"/>
    </row>
    <row r="52" spans="1:6" ht="15.75">
      <c r="A52" s="78" t="s">
        <v>57</v>
      </c>
      <c r="B52" s="83">
        <v>190</v>
      </c>
      <c r="C52" s="83"/>
      <c r="D52" s="84"/>
      <c r="E52" s="84"/>
      <c r="F52" s="85"/>
    </row>
    <row r="53" spans="1:6" ht="31.5">
      <c r="A53" s="78" t="s">
        <v>58</v>
      </c>
      <c r="B53" s="83"/>
      <c r="C53" s="83"/>
      <c r="D53" s="84"/>
      <c r="E53" s="84"/>
      <c r="F53" s="85"/>
    </row>
    <row r="54" spans="1:6" ht="31.5">
      <c r="A54" s="78" t="s">
        <v>59</v>
      </c>
      <c r="B54" s="78">
        <v>200</v>
      </c>
      <c r="C54" s="78"/>
      <c r="D54" s="84"/>
      <c r="E54" s="84"/>
      <c r="F54" s="85"/>
    </row>
    <row r="55" spans="1:6" ht="31.5">
      <c r="A55" s="78" t="s">
        <v>60</v>
      </c>
      <c r="B55" s="78">
        <v>210</v>
      </c>
      <c r="C55" s="78"/>
      <c r="D55" s="84"/>
      <c r="E55" s="84"/>
      <c r="F55" s="85"/>
    </row>
    <row r="56" spans="1:6" ht="47.25">
      <c r="A56" s="78" t="s">
        <v>61</v>
      </c>
      <c r="B56" s="78">
        <v>220</v>
      </c>
      <c r="C56" s="78"/>
      <c r="D56" s="84"/>
      <c r="E56" s="84"/>
      <c r="F56" s="85"/>
    </row>
    <row r="57" spans="1:6" ht="31.5">
      <c r="A57" s="78" t="s">
        <v>62</v>
      </c>
      <c r="B57" s="78">
        <v>230</v>
      </c>
      <c r="C57" s="78"/>
      <c r="D57" s="84"/>
      <c r="E57" s="84"/>
      <c r="F57" s="85"/>
    </row>
    <row r="58" spans="1:6" ht="31.5">
      <c r="A58" s="78" t="s">
        <v>63</v>
      </c>
      <c r="B58" s="78">
        <v>231</v>
      </c>
      <c r="C58" s="78"/>
      <c r="D58" s="84"/>
      <c r="E58" s="84"/>
      <c r="F58" s="85"/>
    </row>
    <row r="59" spans="1:6" ht="15.75">
      <c r="A59" s="78" t="s">
        <v>64</v>
      </c>
      <c r="B59" s="78">
        <v>232</v>
      </c>
      <c r="C59" s="78"/>
      <c r="D59" s="84"/>
      <c r="E59" s="84"/>
      <c r="F59" s="85"/>
    </row>
    <row r="60" spans="1:6" ht="15.75">
      <c r="A60" s="54"/>
      <c r="B60" s="54"/>
      <c r="C60" s="55"/>
      <c r="D60" s="55"/>
      <c r="E60" s="55"/>
      <c r="F60" s="55"/>
    </row>
    <row r="61" spans="1:6" ht="15.75">
      <c r="A61" s="54" t="s">
        <v>76</v>
      </c>
      <c r="B61" s="54"/>
      <c r="C61" s="55"/>
      <c r="D61" s="55"/>
      <c r="E61" s="55"/>
      <c r="F61" s="55"/>
    </row>
    <row r="62" spans="1:6" ht="15.75">
      <c r="A62" s="54"/>
      <c r="B62" s="54"/>
      <c r="C62" s="55"/>
      <c r="D62" s="55"/>
      <c r="E62" s="55"/>
      <c r="F62" s="55"/>
    </row>
    <row r="63" spans="1:6" ht="15.75">
      <c r="A63" s="54" t="s">
        <v>77</v>
      </c>
      <c r="B63" s="54"/>
      <c r="C63" s="55"/>
      <c r="D63" s="55"/>
      <c r="E63" s="55"/>
      <c r="F63" s="55"/>
    </row>
  </sheetData>
  <mergeCells count="36">
    <mergeCell ref="D56:E56"/>
    <mergeCell ref="D57:E57"/>
    <mergeCell ref="D58:E58"/>
    <mergeCell ref="D59:E59"/>
    <mergeCell ref="B46:B47"/>
    <mergeCell ref="B52:B53"/>
    <mergeCell ref="D49:E49"/>
    <mergeCell ref="D50:E50"/>
    <mergeCell ref="D51:E51"/>
    <mergeCell ref="D54:E54"/>
    <mergeCell ref="D52:E53"/>
    <mergeCell ref="D55:E55"/>
    <mergeCell ref="D48:E48"/>
    <mergeCell ref="A42:A43"/>
    <mergeCell ref="C46:C47"/>
    <mergeCell ref="C52:C53"/>
    <mergeCell ref="B25:B26"/>
    <mergeCell ref="D25:D26"/>
    <mergeCell ref="C42:E42"/>
    <mergeCell ref="D43:E43"/>
    <mergeCell ref="D44:E44"/>
    <mergeCell ref="D45:E45"/>
    <mergeCell ref="D46:E47"/>
    <mergeCell ref="A18:C18"/>
    <mergeCell ref="A19:A20"/>
    <mergeCell ref="E19:E20"/>
    <mergeCell ref="E25:E26"/>
    <mergeCell ref="F25:F26"/>
    <mergeCell ref="C19:C20"/>
    <mergeCell ref="A11:A13"/>
    <mergeCell ref="E11:E13"/>
    <mergeCell ref="A14:A16"/>
    <mergeCell ref="D14:D16"/>
    <mergeCell ref="A17:C17"/>
    <mergeCell ref="B11:C13"/>
    <mergeCell ref="B16:C16"/>
  </mergeCells>
  <pageMargins left="0.70866141732283472" right="0.43" top="0.3" bottom="0.31" header="0.32" footer="0.2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4"/>
  <sheetViews>
    <sheetView topLeftCell="A18" workbookViewId="0">
      <selection activeCell="J29" sqref="J29"/>
    </sheetView>
  </sheetViews>
  <sheetFormatPr defaultRowHeight="15"/>
  <cols>
    <col min="1" max="1" width="27.42578125" customWidth="1"/>
    <col min="2" max="2" width="8.5703125" customWidth="1"/>
    <col min="3" max="3" width="22.140625" customWidth="1"/>
    <col min="4" max="4" width="15.5703125" customWidth="1"/>
    <col min="5" max="5" width="12.85546875" customWidth="1"/>
    <col min="6" max="6" width="11.7109375" customWidth="1"/>
  </cols>
  <sheetData>
    <row r="1" spans="1:5">
      <c r="A1" s="1" t="s">
        <v>0</v>
      </c>
      <c r="B1" s="1"/>
    </row>
    <row r="2" spans="1:5">
      <c r="A2" s="1" t="s">
        <v>1</v>
      </c>
      <c r="B2" s="1"/>
    </row>
    <row r="3" spans="1:5">
      <c r="A3" s="1" t="s">
        <v>2</v>
      </c>
      <c r="B3" s="1"/>
    </row>
    <row r="4" spans="1:5">
      <c r="A4" s="1"/>
      <c r="B4" s="1"/>
    </row>
    <row r="5" spans="1:5">
      <c r="A5" s="1" t="s">
        <v>3</v>
      </c>
      <c r="B5" s="1"/>
    </row>
    <row r="6" spans="1:5" ht="18.75">
      <c r="A6" s="2"/>
      <c r="B6" s="2"/>
    </row>
    <row r="7" spans="1:5" ht="15.75">
      <c r="A7" s="3" t="s">
        <v>4</v>
      </c>
      <c r="B7" s="3"/>
    </row>
    <row r="8" spans="1:5" ht="15.75">
      <c r="A8" s="3" t="s">
        <v>5</v>
      </c>
      <c r="B8" s="3"/>
    </row>
    <row r="9" spans="1:5">
      <c r="A9" s="4"/>
      <c r="B9" s="4"/>
      <c r="C9" s="12" t="s">
        <v>6</v>
      </c>
      <c r="D9" s="11"/>
      <c r="E9" s="11"/>
    </row>
    <row r="10" spans="1:5">
      <c r="A10" s="4"/>
      <c r="B10" s="4"/>
      <c r="C10" s="12" t="s">
        <v>66</v>
      </c>
      <c r="D10" s="12" t="s">
        <v>65</v>
      </c>
      <c r="E10" s="12">
        <v>503053</v>
      </c>
    </row>
    <row r="11" spans="1:5">
      <c r="A11" s="41" t="s">
        <v>7</v>
      </c>
      <c r="B11" s="45" t="s">
        <v>8</v>
      </c>
      <c r="C11" s="45"/>
      <c r="D11" s="24"/>
      <c r="E11" s="42"/>
    </row>
    <row r="12" spans="1:5">
      <c r="A12" s="41"/>
      <c r="B12" s="45"/>
      <c r="C12" s="45"/>
      <c r="D12" s="24"/>
      <c r="E12" s="42"/>
    </row>
    <row r="13" spans="1:5" ht="15.75" thickBot="1">
      <c r="A13" s="41"/>
      <c r="B13" s="45"/>
      <c r="C13" s="45"/>
      <c r="D13" s="10" t="s">
        <v>9</v>
      </c>
      <c r="E13" s="43"/>
    </row>
    <row r="14" spans="1:5">
      <c r="A14" s="41" t="s">
        <v>10</v>
      </c>
      <c r="B14" s="52" t="s">
        <v>80</v>
      </c>
      <c r="C14" s="52"/>
      <c r="D14" s="52"/>
      <c r="E14" s="24"/>
    </row>
    <row r="15" spans="1:5">
      <c r="A15" s="41"/>
      <c r="B15" s="52"/>
      <c r="C15" s="52"/>
      <c r="D15" s="52"/>
      <c r="E15" s="24"/>
    </row>
    <row r="16" spans="1:5" ht="51" customHeight="1" thickBot="1">
      <c r="A16" s="41"/>
      <c r="B16" s="52"/>
      <c r="C16" s="52"/>
      <c r="D16" s="52"/>
      <c r="E16" s="5">
        <v>38713441</v>
      </c>
    </row>
    <row r="17" spans="1:6" ht="15.75" thickBot="1">
      <c r="A17" s="44" t="s">
        <v>11</v>
      </c>
      <c r="B17" s="44"/>
      <c r="C17" s="44"/>
      <c r="D17" s="24"/>
      <c r="E17" s="24"/>
    </row>
    <row r="18" spans="1:6" ht="30" customHeight="1">
      <c r="A18" s="44" t="s">
        <v>79</v>
      </c>
      <c r="B18" s="44"/>
      <c r="C18" s="44"/>
      <c r="D18" s="24" t="s">
        <v>12</v>
      </c>
      <c r="E18" s="6"/>
    </row>
    <row r="19" spans="1:6" ht="29.25" customHeight="1">
      <c r="A19" s="41" t="s">
        <v>13</v>
      </c>
      <c r="B19" s="23"/>
      <c r="C19" s="46" t="s">
        <v>67</v>
      </c>
      <c r="D19" s="24"/>
      <c r="E19" s="42"/>
    </row>
    <row r="20" spans="1:6" ht="12.75" customHeight="1" thickBot="1">
      <c r="A20" s="41"/>
      <c r="B20" s="23"/>
      <c r="C20" s="48"/>
      <c r="D20" s="24" t="s">
        <v>14</v>
      </c>
      <c r="E20" s="42"/>
    </row>
    <row r="21" spans="1:6" ht="15.75" thickBot="1">
      <c r="A21" s="23" t="s">
        <v>15</v>
      </c>
      <c r="B21" s="23"/>
      <c r="C21" s="25" t="s">
        <v>16</v>
      </c>
      <c r="D21" s="24" t="s">
        <v>17</v>
      </c>
      <c r="E21" s="25"/>
    </row>
    <row r="22" spans="1:6" ht="15.75" thickBot="1">
      <c r="A22" s="23" t="s">
        <v>18</v>
      </c>
      <c r="B22" s="23"/>
      <c r="C22" s="7"/>
      <c r="D22" s="24"/>
      <c r="E22" s="25"/>
    </row>
    <row r="23" spans="1:6">
      <c r="A23" s="8"/>
      <c r="B23" s="8"/>
    </row>
    <row r="24" spans="1:6">
      <c r="A24" s="9" t="s">
        <v>19</v>
      </c>
      <c r="B24" s="9"/>
    </row>
    <row r="25" spans="1:6" ht="36" customHeight="1">
      <c r="A25" s="21" t="s">
        <v>20</v>
      </c>
      <c r="B25" s="50" t="s">
        <v>22</v>
      </c>
      <c r="C25" s="22" t="s">
        <v>73</v>
      </c>
      <c r="D25" s="47" t="s">
        <v>25</v>
      </c>
      <c r="E25" s="47" t="s">
        <v>26</v>
      </c>
      <c r="F25" s="47" t="s">
        <v>27</v>
      </c>
    </row>
    <row r="26" spans="1:6" ht="29.25" customHeight="1">
      <c r="A26" s="21" t="s">
        <v>21</v>
      </c>
      <c r="B26" s="50"/>
      <c r="C26" s="22" t="s">
        <v>24</v>
      </c>
      <c r="D26" s="47"/>
      <c r="E26" s="47"/>
      <c r="F26" s="47"/>
    </row>
    <row r="27" spans="1:6">
      <c r="A27" s="19">
        <v>1</v>
      </c>
      <c r="B27" s="19">
        <v>2</v>
      </c>
      <c r="C27" s="19">
        <v>3</v>
      </c>
      <c r="D27" s="19">
        <v>4</v>
      </c>
      <c r="E27" s="19">
        <v>5</v>
      </c>
      <c r="F27" s="19">
        <v>6</v>
      </c>
    </row>
    <row r="28" spans="1:6">
      <c r="A28" s="20" t="s">
        <v>28</v>
      </c>
      <c r="B28" s="20">
        <v>10</v>
      </c>
      <c r="C28" s="26"/>
      <c r="D28" s="20"/>
      <c r="E28" s="20"/>
      <c r="F28" s="26">
        <f>C28+D28-E28</f>
        <v>0</v>
      </c>
    </row>
    <row r="29" spans="1:6">
      <c r="A29" s="20" t="s">
        <v>29</v>
      </c>
      <c r="B29" s="20">
        <v>20</v>
      </c>
      <c r="C29" s="26"/>
      <c r="D29" s="20"/>
      <c r="E29" s="20"/>
      <c r="F29" s="26">
        <f t="shared" ref="F29:F40" si="0">C29+D29-E29</f>
        <v>0</v>
      </c>
    </row>
    <row r="30" spans="1:6">
      <c r="A30" s="20" t="s">
        <v>30</v>
      </c>
      <c r="B30" s="20">
        <v>30</v>
      </c>
      <c r="C30" s="26"/>
      <c r="D30" s="20"/>
      <c r="E30" s="20"/>
      <c r="F30" s="26">
        <f t="shared" si="0"/>
        <v>0</v>
      </c>
    </row>
    <row r="31" spans="1:6">
      <c r="A31" s="20" t="s">
        <v>31</v>
      </c>
      <c r="B31" s="20">
        <v>40</v>
      </c>
      <c r="C31" s="26"/>
      <c r="D31" s="20"/>
      <c r="E31" s="20"/>
      <c r="F31" s="26">
        <f t="shared" si="0"/>
        <v>0</v>
      </c>
    </row>
    <row r="32" spans="1:6">
      <c r="A32" s="20" t="s">
        <v>32</v>
      </c>
      <c r="B32" s="20">
        <v>50</v>
      </c>
      <c r="C32" s="26"/>
      <c r="D32" s="26"/>
      <c r="E32" s="20"/>
      <c r="F32" s="26">
        <f t="shared" si="0"/>
        <v>0</v>
      </c>
    </row>
    <row r="33" spans="1:7">
      <c r="A33" s="20" t="s">
        <v>33</v>
      </c>
      <c r="B33" s="20">
        <v>60</v>
      </c>
      <c r="C33" s="26"/>
      <c r="D33" s="26"/>
      <c r="E33" s="20"/>
      <c r="F33" s="26">
        <f t="shared" si="0"/>
        <v>0</v>
      </c>
    </row>
    <row r="34" spans="1:7">
      <c r="A34" s="20" t="s">
        <v>34</v>
      </c>
      <c r="B34" s="20">
        <v>70</v>
      </c>
      <c r="C34" s="26"/>
      <c r="D34" s="26"/>
      <c r="E34" s="20"/>
      <c r="F34" s="26">
        <f t="shared" si="0"/>
        <v>0</v>
      </c>
    </row>
    <row r="35" spans="1:7" ht="33.75">
      <c r="A35" s="18" t="s">
        <v>35</v>
      </c>
      <c r="B35" s="20">
        <v>80</v>
      </c>
      <c r="C35" s="26"/>
      <c r="D35" s="36"/>
      <c r="E35" s="20"/>
      <c r="F35" s="26">
        <f t="shared" si="0"/>
        <v>0</v>
      </c>
    </row>
    <row r="36" spans="1:7" ht="24">
      <c r="A36" s="20" t="s">
        <v>36</v>
      </c>
      <c r="B36" s="20">
        <v>90</v>
      </c>
      <c r="C36" s="26"/>
      <c r="D36" s="26"/>
      <c r="E36" s="20"/>
      <c r="F36" s="26">
        <f t="shared" si="0"/>
        <v>0</v>
      </c>
    </row>
    <row r="37" spans="1:7">
      <c r="A37" s="20" t="s">
        <v>37</v>
      </c>
      <c r="B37" s="20">
        <v>100</v>
      </c>
      <c r="C37" s="26"/>
      <c r="D37" s="26"/>
      <c r="E37" s="26"/>
      <c r="F37" s="26">
        <f t="shared" si="0"/>
        <v>0</v>
      </c>
    </row>
    <row r="38" spans="1:7">
      <c r="A38" s="20" t="s">
        <v>38</v>
      </c>
      <c r="B38" s="20">
        <v>110</v>
      </c>
      <c r="C38" s="26"/>
      <c r="D38" s="26"/>
      <c r="E38" s="20"/>
      <c r="F38" s="26">
        <f t="shared" si="0"/>
        <v>0</v>
      </c>
    </row>
    <row r="39" spans="1:7" ht="24">
      <c r="A39" s="20" t="s">
        <v>39</v>
      </c>
      <c r="B39" s="20">
        <v>120</v>
      </c>
      <c r="C39" s="27">
        <f>SUM(C28:C38)-C29</f>
        <v>0</v>
      </c>
      <c r="D39" s="37">
        <f>SUM(D28:D38)-D29</f>
        <v>0</v>
      </c>
      <c r="E39" s="27">
        <f t="shared" ref="E39" si="1">SUM(E28:E38)-E29</f>
        <v>0</v>
      </c>
      <c r="F39" s="27">
        <f>SUM(F28:F38)-F29</f>
        <v>0</v>
      </c>
    </row>
    <row r="40" spans="1:7">
      <c r="A40" s="20" t="s">
        <v>40</v>
      </c>
      <c r="B40" s="20">
        <v>121</v>
      </c>
      <c r="C40" s="20"/>
      <c r="D40" s="20"/>
      <c r="E40" s="20"/>
      <c r="F40" s="26">
        <f t="shared" si="0"/>
        <v>0</v>
      </c>
    </row>
    <row r="41" spans="1:7">
      <c r="A41" s="35" t="s">
        <v>72</v>
      </c>
      <c r="B41" s="35"/>
      <c r="C41" s="36">
        <f>C39+C40</f>
        <v>0</v>
      </c>
      <c r="D41" s="37">
        <f>D39+D40</f>
        <v>0</v>
      </c>
      <c r="E41" s="37">
        <f t="shared" ref="E41" si="2">E39+E40</f>
        <v>0</v>
      </c>
      <c r="F41" s="37">
        <f>F39+F40</f>
        <v>0</v>
      </c>
    </row>
    <row r="42" spans="1:7">
      <c r="A42" s="15" t="s">
        <v>41</v>
      </c>
      <c r="B42" s="15"/>
      <c r="C42" s="16"/>
      <c r="D42" s="16"/>
      <c r="E42" s="16"/>
      <c r="F42" s="17"/>
      <c r="G42" s="39"/>
    </row>
    <row r="43" spans="1:7">
      <c r="A43" s="49" t="s">
        <v>42</v>
      </c>
      <c r="B43" s="20" t="s">
        <v>43</v>
      </c>
      <c r="C43" s="51" t="s">
        <v>45</v>
      </c>
      <c r="D43" s="51"/>
      <c r="E43" s="51"/>
      <c r="F43" s="17"/>
    </row>
    <row r="44" spans="1:7" ht="23.25" customHeight="1">
      <c r="A44" s="49"/>
      <c r="B44" s="20" t="s">
        <v>44</v>
      </c>
      <c r="C44" s="19" t="s">
        <v>46</v>
      </c>
      <c r="D44" s="51" t="s">
        <v>47</v>
      </c>
      <c r="E44" s="51"/>
      <c r="F44" s="17"/>
    </row>
    <row r="45" spans="1:7">
      <c r="A45" s="20">
        <v>1</v>
      </c>
      <c r="B45" s="20">
        <v>2</v>
      </c>
      <c r="C45" s="20">
        <v>3</v>
      </c>
      <c r="D45" s="51">
        <v>4</v>
      </c>
      <c r="E45" s="51"/>
      <c r="F45" s="17"/>
    </row>
    <row r="46" spans="1:7">
      <c r="A46" s="20" t="s">
        <v>48</v>
      </c>
      <c r="B46" s="20">
        <v>130</v>
      </c>
      <c r="C46" s="36">
        <f>D39</f>
        <v>0</v>
      </c>
      <c r="D46" s="51">
        <f>D40</f>
        <v>0</v>
      </c>
      <c r="E46" s="51"/>
      <c r="F46" s="38">
        <f>C46+D46</f>
        <v>0</v>
      </c>
    </row>
    <row r="47" spans="1:7">
      <c r="A47" s="20" t="s">
        <v>50</v>
      </c>
      <c r="B47" s="49">
        <v>140</v>
      </c>
      <c r="C47" s="53">
        <v>0</v>
      </c>
      <c r="D47" s="51" t="s">
        <v>52</v>
      </c>
      <c r="E47" s="51"/>
      <c r="F47" s="17"/>
    </row>
    <row r="48" spans="1:7" ht="24">
      <c r="A48" s="20" t="s">
        <v>51</v>
      </c>
      <c r="B48" s="49"/>
      <c r="C48" s="49"/>
      <c r="D48" s="51"/>
      <c r="E48" s="51"/>
      <c r="F48" s="17"/>
    </row>
    <row r="49" spans="1:6">
      <c r="A49" s="20" t="s">
        <v>53</v>
      </c>
      <c r="B49" s="20">
        <v>150</v>
      </c>
      <c r="C49" s="20"/>
      <c r="D49" s="51"/>
      <c r="E49" s="51"/>
      <c r="F49" s="17"/>
    </row>
    <row r="50" spans="1:6">
      <c r="A50" s="20" t="s">
        <v>54</v>
      </c>
      <c r="B50" s="20">
        <v>160</v>
      </c>
      <c r="C50" s="36">
        <f>D37</f>
        <v>0</v>
      </c>
      <c r="D50" s="51">
        <f>D46</f>
        <v>0</v>
      </c>
      <c r="E50" s="51"/>
      <c r="F50" s="38">
        <f>C50+D50</f>
        <v>0</v>
      </c>
    </row>
    <row r="51" spans="1:6">
      <c r="A51" s="20" t="s">
        <v>55</v>
      </c>
      <c r="B51" s="20">
        <v>171</v>
      </c>
      <c r="C51" s="20"/>
      <c r="D51" s="51"/>
      <c r="E51" s="51"/>
      <c r="F51" s="38"/>
    </row>
    <row r="52" spans="1:6">
      <c r="A52" s="20" t="s">
        <v>56</v>
      </c>
      <c r="B52" s="20">
        <v>180</v>
      </c>
      <c r="C52" s="36">
        <f>C57</f>
        <v>0</v>
      </c>
      <c r="D52" s="51"/>
      <c r="E52" s="51"/>
      <c r="F52" s="38">
        <f t="shared" ref="F52:F57" si="3">C52+D52</f>
        <v>0</v>
      </c>
    </row>
    <row r="53" spans="1:6">
      <c r="A53" s="20" t="s">
        <v>57</v>
      </c>
      <c r="B53" s="49">
        <v>190</v>
      </c>
      <c r="C53" s="49"/>
      <c r="D53" s="51"/>
      <c r="E53" s="51"/>
      <c r="F53" s="38"/>
    </row>
    <row r="54" spans="1:6" ht="24">
      <c r="A54" s="20" t="s">
        <v>58</v>
      </c>
      <c r="B54" s="49"/>
      <c r="C54" s="49"/>
      <c r="D54" s="51"/>
      <c r="E54" s="51"/>
      <c r="F54" s="38"/>
    </row>
    <row r="55" spans="1:6">
      <c r="A55" s="20" t="s">
        <v>59</v>
      </c>
      <c r="B55" s="20">
        <v>200</v>
      </c>
      <c r="C55" s="20"/>
      <c r="D55" s="51"/>
      <c r="E55" s="51"/>
      <c r="F55" s="38"/>
    </row>
    <row r="56" spans="1:6">
      <c r="A56" s="20" t="s">
        <v>60</v>
      </c>
      <c r="B56" s="20">
        <v>210</v>
      </c>
      <c r="C56" s="20"/>
      <c r="D56" s="51"/>
      <c r="E56" s="51"/>
      <c r="F56" s="38"/>
    </row>
    <row r="57" spans="1:6" ht="36">
      <c r="A57" s="20" t="s">
        <v>61</v>
      </c>
      <c r="B57" s="20">
        <v>220</v>
      </c>
      <c r="C57" s="36">
        <f>E41</f>
        <v>0</v>
      </c>
      <c r="D57" s="51"/>
      <c r="E57" s="51"/>
      <c r="F57" s="40">
        <f t="shared" si="3"/>
        <v>0</v>
      </c>
    </row>
    <row r="58" spans="1:6">
      <c r="A58" s="20" t="s">
        <v>62</v>
      </c>
      <c r="B58" s="20">
        <v>230</v>
      </c>
      <c r="C58" s="20"/>
      <c r="D58" s="51"/>
      <c r="E58" s="51"/>
      <c r="F58" s="17"/>
    </row>
    <row r="59" spans="1:6">
      <c r="A59" s="20" t="s">
        <v>63</v>
      </c>
      <c r="B59" s="20">
        <v>231</v>
      </c>
      <c r="C59" s="20"/>
      <c r="D59" s="51"/>
      <c r="E59" s="51"/>
      <c r="F59" s="17"/>
    </row>
    <row r="60" spans="1:6">
      <c r="A60" s="20" t="s">
        <v>74</v>
      </c>
      <c r="B60" s="20">
        <v>232</v>
      </c>
      <c r="C60" s="36">
        <v>0</v>
      </c>
      <c r="D60" s="51"/>
      <c r="E60" s="51"/>
      <c r="F60" s="17"/>
    </row>
    <row r="61" spans="1:6">
      <c r="A61" s="9"/>
      <c r="B61" s="9"/>
    </row>
    <row r="62" spans="1:6">
      <c r="A62" s="13" t="s">
        <v>78</v>
      </c>
      <c r="B62" s="13"/>
      <c r="C62" s="14"/>
    </row>
    <row r="63" spans="1:6">
      <c r="A63" s="13"/>
      <c r="B63" s="13"/>
      <c r="C63" s="14"/>
    </row>
    <row r="64" spans="1:6">
      <c r="A64" s="13" t="s">
        <v>81</v>
      </c>
      <c r="B64" s="13"/>
      <c r="C64" s="14"/>
    </row>
  </sheetData>
  <mergeCells count="35">
    <mergeCell ref="D57:E57"/>
    <mergeCell ref="D58:E58"/>
    <mergeCell ref="D59:E59"/>
    <mergeCell ref="D60:E60"/>
    <mergeCell ref="D52:E52"/>
    <mergeCell ref="B53:B54"/>
    <mergeCell ref="C53:C54"/>
    <mergeCell ref="D53:E54"/>
    <mergeCell ref="D55:E55"/>
    <mergeCell ref="D56:E56"/>
    <mergeCell ref="D51:E51"/>
    <mergeCell ref="F25:F26"/>
    <mergeCell ref="A43:A44"/>
    <mergeCell ref="C43:E43"/>
    <mergeCell ref="D44:E44"/>
    <mergeCell ref="D45:E45"/>
    <mergeCell ref="D46:E46"/>
    <mergeCell ref="B25:B26"/>
    <mergeCell ref="D25:D26"/>
    <mergeCell ref="E25:E26"/>
    <mergeCell ref="B47:B48"/>
    <mergeCell ref="C47:C48"/>
    <mergeCell ref="D47:E48"/>
    <mergeCell ref="D49:E49"/>
    <mergeCell ref="D50:E50"/>
    <mergeCell ref="A17:C17"/>
    <mergeCell ref="A18:C18"/>
    <mergeCell ref="A19:A20"/>
    <mergeCell ref="C19:C20"/>
    <mergeCell ref="E19:E20"/>
    <mergeCell ref="A11:A13"/>
    <mergeCell ref="B11:C13"/>
    <mergeCell ref="E11:E13"/>
    <mergeCell ref="A14:A16"/>
    <mergeCell ref="B14:D16"/>
  </mergeCells>
  <pageMargins left="1.24" right="0.4" top="0.44" bottom="0.55000000000000004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G27" sqref="G27"/>
    </sheetView>
  </sheetViews>
  <sheetFormatPr defaultRowHeight="15"/>
  <cols>
    <col min="1" max="1" width="12.85546875" customWidth="1"/>
    <col min="2" max="2" width="18.28515625" customWidth="1"/>
    <col min="3" max="3" width="17.140625" customWidth="1"/>
    <col min="4" max="4" width="14.85546875" customWidth="1"/>
  </cols>
  <sheetData>
    <row r="1" spans="1:5" ht="30">
      <c r="A1" s="28" t="s">
        <v>68</v>
      </c>
      <c r="B1" s="28" t="s">
        <v>69</v>
      </c>
      <c r="C1" s="28" t="s">
        <v>70</v>
      </c>
      <c r="D1" s="28" t="s">
        <v>71</v>
      </c>
    </row>
    <row r="2" spans="1:5">
      <c r="A2" s="29">
        <v>111</v>
      </c>
      <c r="B2" s="30">
        <v>110482</v>
      </c>
      <c r="C2" s="30">
        <v>110482</v>
      </c>
      <c r="D2" s="31">
        <f>C2/B2</f>
        <v>1</v>
      </c>
    </row>
    <row r="3" spans="1:5">
      <c r="A3" s="29">
        <v>113</v>
      </c>
      <c r="B3" s="30">
        <v>5943</v>
      </c>
      <c r="C3" s="30">
        <v>5943</v>
      </c>
      <c r="D3" s="31">
        <f t="shared" ref="D3:D19" si="0">C3/B3</f>
        <v>1</v>
      </c>
    </row>
    <row r="4" spans="1:5">
      <c r="A4" s="29">
        <v>121</v>
      </c>
      <c r="B4" s="30">
        <v>5947</v>
      </c>
      <c r="C4" s="30">
        <v>5947</v>
      </c>
      <c r="D4" s="31">
        <f t="shared" si="0"/>
        <v>1</v>
      </c>
    </row>
    <row r="5" spans="1:5">
      <c r="A5" s="29">
        <v>122</v>
      </c>
      <c r="B5" s="30">
        <v>3469</v>
      </c>
      <c r="C5" s="30">
        <v>3469</v>
      </c>
      <c r="D5" s="31">
        <f t="shared" si="0"/>
        <v>1</v>
      </c>
    </row>
    <row r="6" spans="1:5">
      <c r="A6" s="29">
        <v>123</v>
      </c>
      <c r="B6" s="30">
        <v>111</v>
      </c>
      <c r="C6" s="30">
        <v>111</v>
      </c>
      <c r="D6" s="31">
        <f t="shared" si="0"/>
        <v>1</v>
      </c>
    </row>
    <row r="7" spans="1:5">
      <c r="A7" s="29">
        <v>124</v>
      </c>
      <c r="B7" s="30">
        <v>2060</v>
      </c>
      <c r="C7" s="30">
        <v>2060</v>
      </c>
      <c r="D7" s="31">
        <f t="shared" si="0"/>
        <v>1</v>
      </c>
    </row>
    <row r="8" spans="1:5">
      <c r="A8" s="29">
        <v>141</v>
      </c>
      <c r="B8" s="30">
        <v>20133</v>
      </c>
      <c r="C8" s="30">
        <v>20133</v>
      </c>
      <c r="D8" s="31">
        <f t="shared" si="0"/>
        <v>1</v>
      </c>
    </row>
    <row r="9" spans="1:5">
      <c r="A9" s="29">
        <v>142</v>
      </c>
      <c r="B9" s="30">
        <v>161</v>
      </c>
      <c r="C9" s="30">
        <v>161</v>
      </c>
      <c r="D9" s="31">
        <f t="shared" si="0"/>
        <v>1</v>
      </c>
    </row>
    <row r="10" spans="1:5">
      <c r="A10" s="29">
        <v>144</v>
      </c>
      <c r="B10" s="30">
        <v>13032</v>
      </c>
      <c r="C10" s="30">
        <v>13032</v>
      </c>
      <c r="D10" s="31">
        <f t="shared" si="0"/>
        <v>1</v>
      </c>
    </row>
    <row r="11" spans="1:5">
      <c r="A11" s="29">
        <v>149</v>
      </c>
      <c r="B11" s="30">
        <v>6398</v>
      </c>
      <c r="C11" s="30">
        <v>6398</v>
      </c>
      <c r="D11" s="31">
        <f t="shared" si="0"/>
        <v>1</v>
      </c>
    </row>
    <row r="12" spans="1:5">
      <c r="A12" s="29">
        <v>151</v>
      </c>
      <c r="B12" s="30">
        <v>5841</v>
      </c>
      <c r="C12" s="30">
        <v>2368</v>
      </c>
      <c r="D12" s="31">
        <f t="shared" si="0"/>
        <v>0.40541003252867658</v>
      </c>
      <c r="E12" t="s">
        <v>82</v>
      </c>
    </row>
    <row r="13" spans="1:5">
      <c r="A13" s="29">
        <v>152</v>
      </c>
      <c r="B13" s="30">
        <v>1136</v>
      </c>
      <c r="C13" s="30">
        <v>1136</v>
      </c>
      <c r="D13" s="31">
        <f t="shared" si="0"/>
        <v>1</v>
      </c>
    </row>
    <row r="14" spans="1:5">
      <c r="A14" s="29">
        <v>159</v>
      </c>
      <c r="B14" s="30">
        <v>2766</v>
      </c>
      <c r="C14" s="30">
        <v>2766</v>
      </c>
      <c r="D14" s="31">
        <f t="shared" si="0"/>
        <v>1</v>
      </c>
    </row>
    <row r="15" spans="1:5">
      <c r="A15" s="29">
        <v>161</v>
      </c>
      <c r="B15" s="30">
        <v>1430</v>
      </c>
      <c r="C15" s="30">
        <v>1430</v>
      </c>
      <c r="D15" s="31">
        <f t="shared" si="0"/>
        <v>1</v>
      </c>
    </row>
    <row r="16" spans="1:5">
      <c r="A16" s="29">
        <v>169</v>
      </c>
      <c r="B16" s="30">
        <v>3024</v>
      </c>
      <c r="C16" s="30">
        <v>3024</v>
      </c>
      <c r="D16" s="31">
        <f t="shared" si="0"/>
        <v>1</v>
      </c>
    </row>
    <row r="17" spans="1:4">
      <c r="A17" s="29"/>
      <c r="B17" s="30"/>
      <c r="C17" s="30"/>
      <c r="D17" s="31"/>
    </row>
    <row r="18" spans="1:4">
      <c r="A18" s="29">
        <v>324</v>
      </c>
      <c r="B18" s="29">
        <v>51300</v>
      </c>
      <c r="C18" s="29">
        <v>51300</v>
      </c>
      <c r="D18" s="31">
        <f t="shared" si="0"/>
        <v>1</v>
      </c>
    </row>
    <row r="19" spans="1:4">
      <c r="A19" s="32"/>
      <c r="B19" s="33">
        <f>SUM(B2:B18)</f>
        <v>233233</v>
      </c>
      <c r="C19" s="33">
        <f>SUM(C2:C18)</f>
        <v>229760</v>
      </c>
      <c r="D19" s="34">
        <f t="shared" si="0"/>
        <v>0.9851093112895688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2022-01-04T07:22:31Z</cp:lastPrinted>
  <dcterms:created xsi:type="dcterms:W3CDTF">2013-01-16T03:34:03Z</dcterms:created>
  <dcterms:modified xsi:type="dcterms:W3CDTF">2022-01-04T07:52:10Z</dcterms:modified>
</cp:coreProperties>
</file>