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8680" windowHeight="12600"/>
  </bookViews>
  <sheets>
    <sheet name="АТК 10" sheetId="1" r:id="rId1"/>
    <sheet name="АТК 10 (2)" sheetId="2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G109" i="2"/>
  <c r="G108"/>
  <c r="G107"/>
  <c r="G106"/>
  <c r="G105"/>
  <c r="G104"/>
  <c r="G103"/>
  <c r="G102"/>
  <c r="G101"/>
  <c r="G98"/>
  <c r="G97"/>
  <c r="G95"/>
  <c r="G94"/>
  <c r="G93"/>
  <c r="G92"/>
  <c r="G91"/>
  <c r="G90"/>
  <c r="G89"/>
  <c r="G88"/>
  <c r="G86"/>
  <c r="G85"/>
  <c r="G84"/>
  <c r="G83"/>
  <c r="G82"/>
  <c r="G81"/>
  <c r="G80"/>
  <c r="G79"/>
  <c r="G78"/>
  <c r="H78"/>
  <c r="H79"/>
  <c r="H80"/>
  <c r="H81"/>
  <c r="H82"/>
  <c r="H83"/>
  <c r="H84"/>
  <c r="H85"/>
  <c r="H86"/>
  <c r="H88"/>
  <c r="H89"/>
  <c r="H90"/>
  <c r="H91"/>
  <c r="H92"/>
  <c r="H93"/>
  <c r="H94"/>
  <c r="H95"/>
  <c r="H97"/>
  <c r="H98"/>
  <c r="H101"/>
  <c r="H102"/>
  <c r="H103"/>
  <c r="H104"/>
  <c r="H105"/>
  <c r="H106"/>
  <c r="H107"/>
  <c r="H108"/>
  <c r="H109"/>
  <c r="S111" l="1"/>
  <c r="R111"/>
  <c r="Q111"/>
  <c r="P111"/>
  <c r="O111"/>
  <c r="N111"/>
  <c r="M111"/>
  <c r="L111"/>
  <c r="K111"/>
  <c r="J111"/>
  <c r="I111"/>
  <c r="S52"/>
  <c r="R52"/>
  <c r="Q52"/>
  <c r="P52"/>
  <c r="O52"/>
  <c r="N52"/>
  <c r="M52"/>
  <c r="L52"/>
  <c r="K52"/>
  <c r="J52"/>
  <c r="I52"/>
  <c r="H52"/>
  <c r="G51"/>
  <c r="H110" s="1"/>
  <c r="G110" s="1"/>
  <c r="G50"/>
  <c r="G49"/>
  <c r="G48"/>
  <c r="G47"/>
  <c r="G46"/>
  <c r="G45"/>
  <c r="G44"/>
  <c r="G43"/>
  <c r="G42"/>
  <c r="G41"/>
  <c r="H100" s="1"/>
  <c r="G100" s="1"/>
  <c r="G40"/>
  <c r="H99" s="1"/>
  <c r="G99" s="1"/>
  <c r="G39"/>
  <c r="G38"/>
  <c r="G37"/>
  <c r="H96" s="1"/>
  <c r="G96" s="1"/>
  <c r="G36"/>
  <c r="G35"/>
  <c r="G34"/>
  <c r="G33"/>
  <c r="G32"/>
  <c r="G31"/>
  <c r="G30"/>
  <c r="G29"/>
  <c r="G28"/>
  <c r="H87" s="1"/>
  <c r="G87" s="1"/>
  <c r="G27"/>
  <c r="G26"/>
  <c r="S25"/>
  <c r="G25"/>
  <c r="G24"/>
  <c r="G23"/>
  <c r="G22"/>
  <c r="G21"/>
  <c r="G20"/>
  <c r="G19"/>
  <c r="C9"/>
  <c r="C68" s="1"/>
  <c r="S111" i="1"/>
  <c r="R111"/>
  <c r="Q111"/>
  <c r="P111"/>
  <c r="O111"/>
  <c r="N111"/>
  <c r="M111"/>
  <c r="L111"/>
  <c r="K111"/>
  <c r="J111"/>
  <c r="I111"/>
  <c r="S52"/>
  <c r="R52"/>
  <c r="Q52"/>
  <c r="P52"/>
  <c r="O52"/>
  <c r="N52"/>
  <c r="M52"/>
  <c r="L52"/>
  <c r="K52"/>
  <c r="J52"/>
  <c r="I52"/>
  <c r="H52"/>
  <c r="G51"/>
  <c r="H110" s="1"/>
  <c r="G110" s="1"/>
  <c r="G50"/>
  <c r="H109" s="1"/>
  <c r="G109" s="1"/>
  <c r="G49"/>
  <c r="H108" s="1"/>
  <c r="G108" s="1"/>
  <c r="G48"/>
  <c r="H107" s="1"/>
  <c r="G107" s="1"/>
  <c r="G47"/>
  <c r="H106" s="1"/>
  <c r="G106" s="1"/>
  <c r="G46"/>
  <c r="H105" s="1"/>
  <c r="G105" s="1"/>
  <c r="G45"/>
  <c r="H104" s="1"/>
  <c r="G104" s="1"/>
  <c r="G44"/>
  <c r="H103" s="1"/>
  <c r="G103" s="1"/>
  <c r="G43"/>
  <c r="H102" s="1"/>
  <c r="G102" s="1"/>
  <c r="G42"/>
  <c r="H101" s="1"/>
  <c r="G101" s="1"/>
  <c r="G41"/>
  <c r="H100" s="1"/>
  <c r="G100" s="1"/>
  <c r="G40"/>
  <c r="H99" s="1"/>
  <c r="G99" s="1"/>
  <c r="G39"/>
  <c r="H98" s="1"/>
  <c r="G98" s="1"/>
  <c r="G38"/>
  <c r="H97" s="1"/>
  <c r="G97" s="1"/>
  <c r="G37"/>
  <c r="H96" s="1"/>
  <c r="G96" s="1"/>
  <c r="G36"/>
  <c r="H95" s="1"/>
  <c r="G95" s="1"/>
  <c r="G35"/>
  <c r="H94" s="1"/>
  <c r="G94" s="1"/>
  <c r="G34"/>
  <c r="H93" s="1"/>
  <c r="G93" s="1"/>
  <c r="G33"/>
  <c r="H92" s="1"/>
  <c r="G92" s="1"/>
  <c r="G32"/>
  <c r="H91" s="1"/>
  <c r="G91" s="1"/>
  <c r="G31"/>
  <c r="H90" s="1"/>
  <c r="G90" s="1"/>
  <c r="G30"/>
  <c r="H89" s="1"/>
  <c r="G89" s="1"/>
  <c r="G29"/>
  <c r="H88" s="1"/>
  <c r="G88" s="1"/>
  <c r="G28"/>
  <c r="H87" s="1"/>
  <c r="G87" s="1"/>
  <c r="G27"/>
  <c r="H86" s="1"/>
  <c r="G86" s="1"/>
  <c r="G26"/>
  <c r="H85" s="1"/>
  <c r="G85" s="1"/>
  <c r="S25"/>
  <c r="G25"/>
  <c r="H84" s="1"/>
  <c r="G84" s="1"/>
  <c r="G24"/>
  <c r="H83" s="1"/>
  <c r="G83" s="1"/>
  <c r="G23"/>
  <c r="H82" s="1"/>
  <c r="G82" s="1"/>
  <c r="G22"/>
  <c r="H81" s="1"/>
  <c r="G81" s="1"/>
  <c r="G21"/>
  <c r="H80" s="1"/>
  <c r="G80" s="1"/>
  <c r="G20"/>
  <c r="H79" s="1"/>
  <c r="G79" s="1"/>
  <c r="G19"/>
  <c r="H78" s="1"/>
  <c r="C9"/>
  <c r="C68" s="1"/>
  <c r="G52" l="1"/>
  <c r="G52" i="2"/>
  <c r="H111"/>
  <c r="G111" s="1"/>
  <c r="G78" i="1"/>
  <c r="H111"/>
  <c r="G111" s="1"/>
</calcChain>
</file>

<file path=xl/sharedStrings.xml><?xml version="1.0" encoding="utf-8"?>
<sst xmlns="http://schemas.openxmlformats.org/spreadsheetml/2006/main" count="321" uniqueCount="87">
  <si>
    <t>Приложение 1</t>
  </si>
  <si>
    <t>к Правилам исполнения</t>
  </si>
  <si>
    <t>бюджета и его кассового обслуживания</t>
  </si>
  <si>
    <t>Форма</t>
  </si>
  <si>
    <t>Регион</t>
  </si>
  <si>
    <t xml:space="preserve">      </t>
  </si>
  <si>
    <t>Вид бюджета областной</t>
  </si>
  <si>
    <r>
      <t>Ед. измерения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 xml:space="preserve"> тыс. тенге </t>
    </r>
  </si>
  <si>
    <t>Администратор бюджетных программ     Управление образования  области</t>
  </si>
  <si>
    <t>Код администратора</t>
  </si>
  <si>
    <t>Наименование расходов</t>
  </si>
  <si>
    <t>Финансовый план на год</t>
  </si>
  <si>
    <t>План по месяцам</t>
  </si>
  <si>
    <t>261</t>
  </si>
  <si>
    <t>Код государственного учреждения</t>
  </si>
  <si>
    <t>0275</t>
  </si>
  <si>
    <t>Программа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</si>
  <si>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</si>
  <si>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</si>
  <si>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</si>
  <si>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</si>
  <si>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</si>
  <si>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</si>
  <si>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</si>
  <si>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</si>
  <si>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</si>
  <si>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</si>
  <si>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</si>
  <si>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</si>
  <si>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024</t>
  </si>
  <si>
    <t>Подпрограмма</t>
  </si>
  <si>
    <t>015</t>
  </si>
  <si>
    <t>специфика</t>
  </si>
  <si>
    <t>Оплата труда</t>
  </si>
  <si>
    <t xml:space="preserve">Дополнительные денежные выплаты </t>
  </si>
  <si>
    <t xml:space="preserve">Компенсационные выплаты </t>
  </si>
  <si>
    <t>Социальный налог</t>
  </si>
  <si>
    <t>Социальные отчисления в Государственный фонд социального страхования</t>
  </si>
  <si>
    <t>Взносы на обязательное страхование</t>
  </si>
  <si>
    <t>Отчисления на обязательное социальное медицинское страхование</t>
  </si>
  <si>
    <t>Оплата труда технического персонала</t>
  </si>
  <si>
    <t>Взносы работодателей по техническому персоналу</t>
  </si>
  <si>
    <t>Командировки и служебные разъезды внутри страны технического персонала</t>
  </si>
  <si>
    <t>Приобретение продуктов питания</t>
  </si>
  <si>
    <t>Приобретение лекарственных средств и прочих изделий медицинского назначения</t>
  </si>
  <si>
    <t>Приобретение топлива, горюче-смазочных материалов</t>
  </si>
  <si>
    <t>Приобретение прочих запасов</t>
  </si>
  <si>
    <t>Оплата коммунальных услуг</t>
  </si>
  <si>
    <t>Оплата услуг связи</t>
  </si>
  <si>
    <t>Оплата транспортных услуг</t>
  </si>
  <si>
    <t>Оплата аренды за помещение</t>
  </si>
  <si>
    <t>Оплата консалтинговых услуг и исследований</t>
  </si>
  <si>
    <t>Оплата прочих услуг и работ</t>
  </si>
  <si>
    <t xml:space="preserve">Командировки и служебные разъезды внутри страны </t>
  </si>
  <si>
    <t>Командировки и служебные разъезды за пределы страны</t>
  </si>
  <si>
    <t>Исполнение исполнительных документов, судебных актов</t>
  </si>
  <si>
    <t>Прочие текущие затраты</t>
  </si>
  <si>
    <t>Трансферты физическим лицам</t>
  </si>
  <si>
    <t>Стипендии</t>
  </si>
  <si>
    <t>Приобретение транспортных средств</t>
  </si>
  <si>
    <t>Приобретение машин, оборудования, инструментов, производственного и хозяйственного инвентаря</t>
  </si>
  <si>
    <t>Приобретение нематериальных активов</t>
  </si>
  <si>
    <t>Материально-техническое оснащение государственных предприятий</t>
  </si>
  <si>
    <t>Приобретение прочих основных средств</t>
  </si>
  <si>
    <t>Капитальный ремонт помещений, зданий, сооружений, передаточных устройств</t>
  </si>
  <si>
    <t>Капитальный ремонт помещений, зданий, сооружений государственных предприятий</t>
  </si>
  <si>
    <t>Итого</t>
  </si>
  <si>
    <t xml:space="preserve">Ответственный секретарь центральногоисполнительного органа (должностное лицо, на которого в установленном порядке возложены полномочия ответственного секретаря центрального исполнительного органа), а в случаях отсутствия таковых - руководитель государственного учреждения 
</t>
  </si>
  <si>
    <t>______________________</t>
  </si>
  <si>
    <t>(подпись)</t>
  </si>
  <si>
    <t>(расшифровка подписи)</t>
  </si>
  <si>
    <t>М.П.</t>
  </si>
  <si>
    <t xml:space="preserve">Руководитель структурного подразделения государственного учреждения, ответственного за составление индивидуального плана финансирования 
</t>
  </si>
  <si>
    <t>Приложение 4</t>
  </si>
  <si>
    <t>011</t>
  </si>
  <si>
    <t>0251</t>
  </si>
  <si>
    <t>024 программа</t>
  </si>
  <si>
    <t xml:space="preserve">План финансирования
администратора бюджетных программ по платежам
</t>
  </si>
  <si>
    <t>045</t>
  </si>
  <si>
    <t xml:space="preserve">План плана финансирования
администратора бюджетных программ по обязательствам
</t>
  </si>
  <si>
    <t>ГККП «Агротехнический колледж , город Акколь» при  управлении образования Акмолинской области</t>
  </si>
  <si>
    <t>Уразов А.А.</t>
  </si>
  <si>
    <t>Бондаренко Н.П.</t>
  </si>
  <si>
    <t>ГККП «Агротехнический колледж , город Акколь,»при управления образования Акмолинской области</t>
  </si>
  <si>
    <t>ГККП «Агротехнический колледж, город Акколь, " при управлении образования Акмолинской области</t>
  </si>
  <si>
    <t xml:space="preserve">План финансирования
администратора бюджетных программ по обязательствам
</t>
  </si>
  <si>
    <t>ГККП «Агротехнический колледж город Акколь, » управления образования Акмолинской области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</si>
</sst>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0.0"/>
    <numFmt numFmtId="166" formatCode="00"/>
    <numFmt numFmtId="171" formatCode="_-* #,##0_р_._-;\-* #,##0_р_._-;_-* &quot;-&quot;??_р_._-;_-@_-"/>
  </numFmts>
  <fonts count="24"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KZ Times New Roman"/>
      <family val="1"/>
      <charset val="204"/>
    </font>
    <font>
      <sz val="12"/>
      <name val="KZ Times New Roman"/>
      <family val="1"/>
      <charset val="204"/>
    </font>
    <font>
      <sz val="10"/>
      <name val="Arial Cyr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KZ Times New Roman"/>
      <family val="1"/>
      <charset val="204"/>
    </font>
    <font>
      <b/>
      <sz val="11"/>
      <name val="Times New Roman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7" fillId="0" borderId="20">
      <alignment horizontal="left" vertical="top" wrapText="1"/>
    </xf>
    <xf numFmtId="0" fontId="18" fillId="0" borderId="0"/>
    <xf numFmtId="43" fontId="2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2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0" applyFont="1" applyAlignme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2" fillId="0" borderId="3" xfId="1" applyFont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Border="1"/>
    <xf numFmtId="0" fontId="2" fillId="0" borderId="10" xfId="0" applyFont="1" applyFill="1" applyBorder="1" applyAlignment="1" applyProtection="1">
      <alignment horizontal="left" vertical="top" wrapText="1"/>
    </xf>
    <xf numFmtId="0" fontId="16" fillId="0" borderId="1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16" fillId="0" borderId="3" xfId="0" applyFont="1" applyFill="1" applyBorder="1" applyAlignment="1">
      <alignment vertical="top" wrapText="1"/>
    </xf>
    <xf numFmtId="1" fontId="2" fillId="0" borderId="12" xfId="0" applyNumberFormat="1" applyFont="1" applyFill="1" applyBorder="1" applyAlignment="1" applyProtection="1">
      <alignment horizontal="center" vertical="top"/>
    </xf>
    <xf numFmtId="0" fontId="2" fillId="0" borderId="13" xfId="0" applyFont="1" applyFill="1" applyBorder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left" vertical="top" wrapText="1"/>
    </xf>
    <xf numFmtId="1" fontId="2" fillId="0" borderId="8" xfId="0" applyNumberFormat="1" applyFont="1" applyFill="1" applyBorder="1" applyAlignment="1" applyProtection="1">
      <alignment horizontal="center" vertical="top"/>
    </xf>
    <xf numFmtId="165" fontId="3" fillId="0" borderId="3" xfId="1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166" fontId="10" fillId="0" borderId="3" xfId="1" applyNumberFormat="1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center" vertical="center"/>
    </xf>
    <xf numFmtId="0" fontId="3" fillId="0" borderId="0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0" xfId="1" applyFont="1" applyBorder="1"/>
    <xf numFmtId="0" fontId="2" fillId="0" borderId="0" xfId="1" applyFont="1" applyBorder="1" applyAlignment="1"/>
    <xf numFmtId="0" fontId="2" fillId="0" borderId="19" xfId="1" applyFont="1" applyBorder="1"/>
    <xf numFmtId="0" fontId="3" fillId="0" borderId="0" xfId="1" applyFont="1" applyBorder="1" applyAlignment="1">
      <alignment vertical="top"/>
    </xf>
    <xf numFmtId="0" fontId="2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Fill="1"/>
    <xf numFmtId="165" fontId="19" fillId="0" borderId="3" xfId="0" applyNumberFormat="1" applyFont="1" applyBorder="1"/>
    <xf numFmtId="0" fontId="2" fillId="3" borderId="0" xfId="1" applyFont="1" applyFill="1"/>
    <xf numFmtId="0" fontId="7" fillId="0" borderId="0" xfId="1" applyFont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Border="1"/>
    <xf numFmtId="165" fontId="14" fillId="0" borderId="3" xfId="1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/>
    </xf>
    <xf numFmtId="166" fontId="8" fillId="0" borderId="3" xfId="1" applyNumberFormat="1" applyFont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3" xfId="0" applyFont="1" applyFill="1" applyBorder="1" applyAlignment="1">
      <alignment vertical="top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165" fontId="22" fillId="0" borderId="3" xfId="0" applyNumberFormat="1" applyFont="1" applyBorder="1"/>
    <xf numFmtId="0" fontId="7" fillId="0" borderId="19" xfId="1" applyFont="1" applyBorder="1" applyAlignment="1"/>
    <xf numFmtId="0" fontId="10" fillId="0" borderId="19" xfId="1" applyFont="1" applyBorder="1"/>
    <xf numFmtId="0" fontId="10" fillId="0" borderId="0" xfId="1" applyFont="1"/>
    <xf numFmtId="0" fontId="2" fillId="0" borderId="3" xfId="1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49" fontId="2" fillId="0" borderId="4" xfId="1" applyNumberFormat="1" applyFont="1" applyBorder="1" applyAlignment="1">
      <alignment horizontal="center" vertical="top"/>
    </xf>
    <xf numFmtId="49" fontId="2" fillId="0" borderId="5" xfId="1" applyNumberFormat="1" applyFont="1" applyBorder="1" applyAlignment="1">
      <alignment horizontal="center" vertical="top"/>
    </xf>
    <xf numFmtId="49" fontId="2" fillId="0" borderId="16" xfId="1" applyNumberFormat="1" applyFont="1" applyBorder="1" applyAlignment="1">
      <alignment horizontal="center" vertical="top"/>
    </xf>
    <xf numFmtId="49" fontId="2" fillId="0" borderId="4" xfId="1" applyNumberFormat="1" applyFont="1" applyBorder="1" applyAlignment="1">
      <alignment horizontal="center" vertical="top" wrapText="1"/>
    </xf>
    <xf numFmtId="49" fontId="2" fillId="0" borderId="5" xfId="1" applyNumberFormat="1" applyFont="1" applyBorder="1" applyAlignment="1">
      <alignment horizontal="center" vertical="top" wrapText="1"/>
    </xf>
    <xf numFmtId="49" fontId="2" fillId="0" borderId="16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horizontal="center" vertical="top" wrapText="1"/>
    </xf>
    <xf numFmtId="49" fontId="2" fillId="0" borderId="7" xfId="1" applyNumberFormat="1" applyFont="1" applyBorder="1" applyAlignment="1">
      <alignment horizontal="center" vertical="top" wrapText="1"/>
    </xf>
    <xf numFmtId="49" fontId="2" fillId="0" borderId="17" xfId="1" applyNumberFormat="1" applyFont="1" applyBorder="1" applyAlignment="1">
      <alignment horizontal="center" vertical="top" wrapText="1"/>
    </xf>
    <xf numFmtId="166" fontId="10" fillId="0" borderId="3" xfId="1" applyNumberFormat="1" applyFont="1" applyBorder="1" applyAlignment="1">
      <alignment horizontal="left" vertical="center"/>
    </xf>
    <xf numFmtId="0" fontId="3" fillId="0" borderId="0" xfId="1" applyFont="1" applyAlignment="1">
      <alignment horizontal="center" wrapText="1"/>
    </xf>
    <xf numFmtId="0" fontId="8" fillId="0" borderId="18" xfId="1" applyFont="1" applyBorder="1" applyAlignment="1">
      <alignment horizontal="center"/>
    </xf>
    <xf numFmtId="0" fontId="14" fillId="0" borderId="0" xfId="1" applyFont="1" applyAlignment="1">
      <alignment horizontal="left" vertical="top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17" xfId="1" applyNumberFormat="1" applyFont="1" applyBorder="1" applyAlignment="1">
      <alignment horizontal="center" vertical="center" wrapText="1"/>
    </xf>
    <xf numFmtId="171" fontId="14" fillId="0" borderId="0" xfId="4" applyNumberFormat="1" applyFont="1" applyBorder="1" applyAlignment="1">
      <alignment wrapText="1"/>
    </xf>
  </cellXfs>
  <cellStyles count="5">
    <cellStyle name="Name4" xfId="2"/>
    <cellStyle name="Обычный" xfId="0" builtinId="0"/>
    <cellStyle name="Обычный 3" xfId="3"/>
    <cellStyle name="Обычный_пр.020.104 (июнь 2004 г.)" xfId="1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5;&#1077;&#1090;&#1099;%2020.12.2020&#1075;/&#1087;&#1086;&#1084;&#1077;&#1089;%20&#1087;&#1083;&#1072;&#1085;%2005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5;&#1077;&#1090;&#1099;%2020.12.2020&#1075;/&#1087;&#1086;&#1084;&#1077;&#1089;%20&#1087;&#1083;&#1072;&#1085;%20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ЗРЕЗ"/>
      <sheetName val="СВОД 024"/>
      <sheetName val="АТК 3"/>
      <sheetName val="Свод колледжи"/>
      <sheetName val="АТК 1"/>
      <sheetName val="АТК 2"/>
      <sheetName val="АТК3+"/>
      <sheetName val="АТК 4"/>
      <sheetName val="АТК 5"/>
      <sheetName val="АТК 6"/>
      <sheetName val="АТК 7"/>
      <sheetName val="АТК 8"/>
      <sheetName val="АТК 9"/>
      <sheetName val="АТК 10"/>
      <sheetName val="АТК 12"/>
      <sheetName val="СТК 1"/>
      <sheetName val="Агробизнес"/>
      <sheetName val="Культура"/>
      <sheetName val="Казпед"/>
      <sheetName val="Сельхоз"/>
      <sheetName val="КЭЛХ"/>
      <sheetName val="Музыкалка"/>
      <sheetName val="Горно-тех"/>
      <sheetName val="Пед колледж Щуч"/>
      <sheetName val="ВТК Кокшетау"/>
      <sheetName val="АИК Атбасар"/>
      <sheetName val="ВТК Щучинск"/>
      <sheetName val="ИТК Степногорск"/>
      <sheetName val="Арна"/>
      <sheetName val="гражд.защиты"/>
      <sheetName val="ГТК"/>
      <sheetName val="Максат"/>
      <sheetName val="Шокан"/>
      <sheetName val="Бурабай"/>
      <sheetName val="Каз ГТК"/>
      <sheetName val="НОВЫЕ ТОХИ"/>
      <sheetName val="СУИЦИд"/>
      <sheetName val="WORLD SKILLS"/>
      <sheetName val="Новый прием стипендия"/>
    </sheetNames>
    <sheetDataSet>
      <sheetData sheetId="0"/>
      <sheetData sheetId="1">
        <row r="8">
          <cell r="C8" t="str">
            <v>Период 2021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ЗРЕЗ"/>
      <sheetName val="СВОД 024"/>
      <sheetName val="АТК 3"/>
      <sheetName val="Свод колледжи"/>
      <sheetName val="АТК 1"/>
      <sheetName val="АТК 2"/>
      <sheetName val="АТК3"/>
      <sheetName val="АТК 4"/>
      <sheetName val="АТК 5"/>
      <sheetName val="АТК 6"/>
      <sheetName val="АТК 7"/>
      <sheetName val="АТК 8"/>
      <sheetName val="АТК 9"/>
      <sheetName val="АТК 10"/>
      <sheetName val="АТК 12"/>
      <sheetName val="СТК 1"/>
      <sheetName val="Агробизнес"/>
      <sheetName val="Культура"/>
      <sheetName val="Казпед"/>
      <sheetName val="Сельхоз"/>
      <sheetName val="КЭЛХ"/>
      <sheetName val="Музыкалка"/>
      <sheetName val="Горно-тех"/>
      <sheetName val="Пед колледж Щуч"/>
      <sheetName val="ВТК Кокшетау"/>
      <sheetName val="АИК Атбасар"/>
      <sheetName val="ВТК Щучинск"/>
      <sheetName val="ИТК Степногорск"/>
      <sheetName val="Арна"/>
      <sheetName val="гражд.защиты"/>
      <sheetName val="ГТК"/>
      <sheetName val="Максат"/>
      <sheetName val="Шокан"/>
      <sheetName val="Бурабай"/>
      <sheetName val="Каз ГТК"/>
      <sheetName val="СУИЦИд"/>
      <sheetName val="WORLD SKILLS"/>
      <sheetName val="Новый прием"/>
    </sheetNames>
    <sheetDataSet>
      <sheetData sheetId="0"/>
      <sheetData sheetId="1">
        <row r="8">
          <cell r="C8" t="str">
            <v>Период 2021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workbookViewId="0">
      <selection activeCell="AA15" sqref="AA15"/>
    </sheetView>
  </sheetViews>
  <sheetFormatPr defaultRowHeight="12.75"/>
  <cols>
    <col min="1" max="1" width="3.42578125" style="1" customWidth="1"/>
    <col min="2" max="2" width="5.28515625" style="1" customWidth="1"/>
    <col min="3" max="3" width="4.5703125" style="1" customWidth="1"/>
    <col min="4" max="4" width="5.28515625" style="1" customWidth="1"/>
    <col min="5" max="5" width="10.140625" style="1" customWidth="1"/>
    <col min="6" max="6" width="48.85546875" style="1" customWidth="1"/>
    <col min="7" max="7" width="11.28515625" style="1" customWidth="1"/>
    <col min="8" max="8" width="10.7109375" style="1" customWidth="1"/>
    <col min="9" max="9" width="11.140625" style="1" customWidth="1"/>
    <col min="10" max="19" width="9.85546875" style="1" customWidth="1"/>
    <col min="20" max="16384" width="9.140625" style="1"/>
  </cols>
  <sheetData>
    <row r="1" spans="1:19" ht="24.75" customHeight="1">
      <c r="O1" s="2"/>
      <c r="S1" s="3" t="s">
        <v>0</v>
      </c>
    </row>
    <row r="2" spans="1:19" ht="15" customHeight="1">
      <c r="A2" s="69"/>
      <c r="B2" s="69"/>
      <c r="C2" s="69"/>
      <c r="D2" s="69"/>
      <c r="E2" s="69"/>
      <c r="F2" s="69"/>
      <c r="G2" s="69"/>
      <c r="O2" s="4"/>
      <c r="P2" s="5"/>
      <c r="S2" s="3" t="s">
        <v>1</v>
      </c>
    </row>
    <row r="3" spans="1:19" ht="12.75" customHeight="1">
      <c r="A3" s="70"/>
      <c r="B3" s="70"/>
      <c r="C3" s="70"/>
      <c r="D3" s="70"/>
      <c r="E3" s="70"/>
      <c r="F3" s="70"/>
      <c r="G3" s="70"/>
      <c r="O3" s="4"/>
      <c r="P3" s="5"/>
      <c r="S3" s="3" t="s">
        <v>2</v>
      </c>
    </row>
    <row r="4" spans="1:19" ht="12.75" customHeight="1">
      <c r="A4" s="6"/>
      <c r="B4" s="6"/>
      <c r="C4" s="6"/>
      <c r="D4" s="6"/>
      <c r="E4" s="6"/>
      <c r="F4" s="6"/>
      <c r="G4" s="6"/>
      <c r="O4" s="4"/>
      <c r="P4" s="5"/>
      <c r="S4" s="1" t="s">
        <v>3</v>
      </c>
    </row>
    <row r="5" spans="1:19" ht="12.75" customHeight="1">
      <c r="A5" s="6"/>
      <c r="B5" s="6"/>
      <c r="C5" s="6"/>
      <c r="D5" s="6"/>
      <c r="E5" s="6"/>
      <c r="F5" s="6"/>
      <c r="G5" s="6"/>
      <c r="O5" s="4"/>
      <c r="P5" s="5"/>
      <c r="Q5" s="5"/>
      <c r="R5" s="5"/>
      <c r="S5" s="3"/>
    </row>
    <row r="6" spans="1:19" ht="45" customHeight="1">
      <c r="A6" s="71" t="s">
        <v>77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25.5" customHeight="1">
      <c r="A7" s="7"/>
      <c r="B7" s="8"/>
      <c r="C7" s="9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5.75" customHeight="1">
      <c r="A8" s="10"/>
      <c r="B8" s="11" t="s">
        <v>5</v>
      </c>
      <c r="C8" s="12" t="s">
        <v>6</v>
      </c>
      <c r="D8" s="1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.75" customHeight="1">
      <c r="A9" s="10"/>
      <c r="B9" s="10"/>
      <c r="C9" s="14" t="str">
        <f>'[1]СВОД 024'!C8</f>
        <v>Период 2021 год</v>
      </c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.75" customHeight="1">
      <c r="A10" s="10"/>
      <c r="B10" s="10"/>
      <c r="C10" s="14" t="s">
        <v>7</v>
      </c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.75" customHeight="1">
      <c r="A11" s="15"/>
      <c r="B11" s="15"/>
      <c r="C11" s="14" t="s">
        <v>8</v>
      </c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15.75" customHeight="1">
      <c r="A12" s="15"/>
      <c r="B12" s="15"/>
      <c r="C12" s="14" t="s">
        <v>83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52</v>
      </c>
      <c r="R12" s="15"/>
      <c r="S12" s="15"/>
    </row>
    <row r="13" spans="1:19" ht="15.75" customHeight="1">
      <c r="A13" s="15"/>
      <c r="B13" s="15"/>
      <c r="C13" s="14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5.75" customHeight="1">
      <c r="A14" s="73" t="s">
        <v>9</v>
      </c>
      <c r="B14" s="74"/>
      <c r="C14" s="74"/>
      <c r="D14" s="74"/>
      <c r="E14" s="74"/>
      <c r="F14" s="75" t="s">
        <v>10</v>
      </c>
      <c r="G14" s="75" t="s">
        <v>11</v>
      </c>
      <c r="H14" s="76" t="s">
        <v>12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19" ht="25.5" customHeight="1">
      <c r="A15" s="77" t="s">
        <v>13</v>
      </c>
      <c r="B15" s="76" t="s">
        <v>14</v>
      </c>
      <c r="C15" s="76"/>
      <c r="D15" s="76"/>
      <c r="E15" s="76"/>
      <c r="F15" s="75"/>
      <c r="G15" s="75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ht="15.75" customHeight="1">
      <c r="A16" s="78"/>
      <c r="B16" s="80" t="s">
        <v>15</v>
      </c>
      <c r="C16" s="76" t="s">
        <v>16</v>
      </c>
      <c r="D16" s="76"/>
      <c r="E16" s="76"/>
      <c r="F16" s="75"/>
      <c r="G16" s="75"/>
      <c r="H16" s="68" t="s">
        <v>17</v>
      </c>
      <c r="I16" s="68" t="s">
        <v>18</v>
      </c>
      <c r="J16" s="68" t="s">
        <v>19</v>
      </c>
      <c r="K16" s="68" t="s">
        <v>20</v>
      </c>
      <c r="L16" s="68" t="s">
        <v>21</v>
      </c>
      <c r="M16" s="68" t="s">
        <v>22</v>
      </c>
      <c r="N16" s="68" t="s">
        <v>23</v>
      </c>
      <c r="O16" s="68" t="s">
        <v>24</v>
      </c>
      <c r="P16" s="68" t="s">
        <v>25</v>
      </c>
      <c r="Q16" s="68" t="s">
        <v>26</v>
      </c>
      <c r="R16" s="68" t="s">
        <v>27</v>
      </c>
      <c r="S16" s="68" t="s">
        <v>28</v>
      </c>
    </row>
    <row r="17" spans="1:19" ht="30" customHeight="1">
      <c r="A17" s="78"/>
      <c r="B17" s="81"/>
      <c r="C17" s="80" t="s">
        <v>29</v>
      </c>
      <c r="D17" s="76" t="s">
        <v>30</v>
      </c>
      <c r="E17" s="76"/>
      <c r="F17" s="75"/>
      <c r="G17" s="75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1:19" ht="30" hidden="1" customHeight="1">
      <c r="A18" s="78"/>
      <c r="B18" s="81"/>
      <c r="C18" s="81"/>
      <c r="D18" s="83" t="s">
        <v>78</v>
      </c>
      <c r="E18" s="17" t="s">
        <v>32</v>
      </c>
      <c r="F18" s="75"/>
      <c r="G18" s="75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1:19" ht="17.25" customHeight="1">
      <c r="A19" s="78"/>
      <c r="B19" s="81"/>
      <c r="C19" s="81"/>
      <c r="D19" s="84"/>
      <c r="E19" s="18">
        <v>111</v>
      </c>
      <c r="F19" s="56" t="s">
        <v>33</v>
      </c>
      <c r="G19" s="50">
        <f>SUM(H19:S19)</f>
        <v>47510</v>
      </c>
      <c r="H19" s="47"/>
      <c r="I19" s="51">
        <v>5231</v>
      </c>
      <c r="J19" s="51">
        <v>2400</v>
      </c>
      <c r="K19" s="51">
        <v>6500</v>
      </c>
      <c r="L19" s="51">
        <v>4400</v>
      </c>
      <c r="M19" s="51">
        <v>4400</v>
      </c>
      <c r="N19" s="51">
        <v>4400</v>
      </c>
      <c r="O19" s="51">
        <v>4400</v>
      </c>
      <c r="P19" s="51">
        <v>4400</v>
      </c>
      <c r="Q19" s="51">
        <v>4500</v>
      </c>
      <c r="R19" s="51">
        <v>4500</v>
      </c>
      <c r="S19" s="51">
        <v>2379</v>
      </c>
    </row>
    <row r="20" spans="1:19" ht="17.25" customHeight="1">
      <c r="A20" s="78"/>
      <c r="B20" s="81"/>
      <c r="C20" s="81"/>
      <c r="D20" s="84"/>
      <c r="E20" s="18">
        <v>112</v>
      </c>
      <c r="F20" s="57" t="s">
        <v>34</v>
      </c>
      <c r="G20" s="50">
        <f t="shared" ref="G20:G49" si="0">SUM(H20:S20)</f>
        <v>0</v>
      </c>
      <c r="H20" s="47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7.25" customHeight="1">
      <c r="A21" s="78"/>
      <c r="B21" s="81"/>
      <c r="C21" s="81"/>
      <c r="D21" s="84"/>
      <c r="E21" s="18">
        <v>113</v>
      </c>
      <c r="F21" s="57" t="s">
        <v>35</v>
      </c>
      <c r="G21" s="50">
        <f t="shared" si="0"/>
        <v>2828</v>
      </c>
      <c r="H21" s="47"/>
      <c r="I21" s="51">
        <v>280</v>
      </c>
      <c r="J21" s="51">
        <v>280</v>
      </c>
      <c r="K21" s="51">
        <v>280</v>
      </c>
      <c r="L21" s="51">
        <v>280</v>
      </c>
      <c r="M21" s="51">
        <v>280</v>
      </c>
      <c r="N21" s="51">
        <v>280</v>
      </c>
      <c r="O21" s="51">
        <v>280</v>
      </c>
      <c r="P21" s="51">
        <v>280</v>
      </c>
      <c r="Q21" s="51">
        <v>280</v>
      </c>
      <c r="R21" s="51">
        <v>280</v>
      </c>
      <c r="S21" s="51">
        <v>28</v>
      </c>
    </row>
    <row r="22" spans="1:19" ht="17.25" customHeight="1">
      <c r="A22" s="78"/>
      <c r="B22" s="81"/>
      <c r="C22" s="81"/>
      <c r="D22" s="84"/>
      <c r="E22" s="18">
        <v>121</v>
      </c>
      <c r="F22" s="57" t="s">
        <v>36</v>
      </c>
      <c r="G22" s="50">
        <f t="shared" si="0"/>
        <v>2547</v>
      </c>
      <c r="H22" s="47"/>
      <c r="I22" s="51">
        <v>250</v>
      </c>
      <c r="J22" s="51">
        <v>250</v>
      </c>
      <c r="K22" s="51">
        <v>250</v>
      </c>
      <c r="L22" s="51">
        <v>250</v>
      </c>
      <c r="M22" s="51">
        <v>250</v>
      </c>
      <c r="N22" s="51">
        <v>250</v>
      </c>
      <c r="O22" s="51">
        <v>250</v>
      </c>
      <c r="P22" s="51">
        <v>250</v>
      </c>
      <c r="Q22" s="51">
        <v>250</v>
      </c>
      <c r="R22" s="51">
        <v>250</v>
      </c>
      <c r="S22" s="51">
        <v>47</v>
      </c>
    </row>
    <row r="23" spans="1:19" ht="17.25" customHeight="1">
      <c r="A23" s="78"/>
      <c r="B23" s="81"/>
      <c r="C23" s="81"/>
      <c r="D23" s="84"/>
      <c r="E23" s="18">
        <v>122</v>
      </c>
      <c r="F23" s="57" t="s">
        <v>37</v>
      </c>
      <c r="G23" s="50">
        <f t="shared" si="0"/>
        <v>1485</v>
      </c>
      <c r="H23" s="47"/>
      <c r="I23" s="51">
        <v>140</v>
      </c>
      <c r="J23" s="51">
        <v>140</v>
      </c>
      <c r="K23" s="51">
        <v>140</v>
      </c>
      <c r="L23" s="51">
        <v>140</v>
      </c>
      <c r="M23" s="51">
        <v>140</v>
      </c>
      <c r="N23" s="51">
        <v>140</v>
      </c>
      <c r="O23" s="51">
        <v>140</v>
      </c>
      <c r="P23" s="51">
        <v>140</v>
      </c>
      <c r="Q23" s="51">
        <v>140</v>
      </c>
      <c r="R23" s="51">
        <v>140</v>
      </c>
      <c r="S23" s="51">
        <v>85</v>
      </c>
    </row>
    <row r="24" spans="1:19" ht="17.25" customHeight="1">
      <c r="A24" s="78"/>
      <c r="B24" s="81"/>
      <c r="C24" s="81"/>
      <c r="D24" s="84"/>
      <c r="E24" s="18">
        <v>123</v>
      </c>
      <c r="F24" s="57" t="s">
        <v>38</v>
      </c>
      <c r="G24" s="50">
        <f t="shared" si="0"/>
        <v>0</v>
      </c>
      <c r="H24" s="47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19" ht="29.25" customHeight="1">
      <c r="A25" s="78"/>
      <c r="B25" s="81"/>
      <c r="C25" s="81"/>
      <c r="D25" s="84"/>
      <c r="E25" s="18">
        <v>124</v>
      </c>
      <c r="F25" s="56" t="s">
        <v>39</v>
      </c>
      <c r="G25" s="50">
        <f t="shared" si="0"/>
        <v>824.9</v>
      </c>
      <c r="H25" s="47"/>
      <c r="I25" s="51">
        <v>70</v>
      </c>
      <c r="J25" s="51">
        <v>70</v>
      </c>
      <c r="K25" s="51">
        <v>70</v>
      </c>
      <c r="L25" s="51">
        <v>70</v>
      </c>
      <c r="M25" s="51">
        <v>70</v>
      </c>
      <c r="N25" s="51">
        <v>70</v>
      </c>
      <c r="O25" s="51">
        <v>70</v>
      </c>
      <c r="P25" s="51">
        <v>70</v>
      </c>
      <c r="Q25" s="51">
        <v>70</v>
      </c>
      <c r="R25" s="51">
        <v>70</v>
      </c>
      <c r="S25" s="51">
        <f>101+23.9</f>
        <v>124.9</v>
      </c>
    </row>
    <row r="26" spans="1:19" ht="0.75" customHeight="1">
      <c r="A26" s="78"/>
      <c r="B26" s="81"/>
      <c r="C26" s="81"/>
      <c r="D26" s="84"/>
      <c r="E26" s="18">
        <v>131</v>
      </c>
      <c r="F26" s="56" t="s">
        <v>40</v>
      </c>
      <c r="G26" s="50">
        <f t="shared" si="0"/>
        <v>0</v>
      </c>
      <c r="H26" s="47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</row>
    <row r="27" spans="1:19" ht="17.25" hidden="1" customHeight="1">
      <c r="A27" s="78"/>
      <c r="B27" s="81"/>
      <c r="C27" s="81"/>
      <c r="D27" s="84"/>
      <c r="E27" s="18">
        <v>135</v>
      </c>
      <c r="F27" s="56" t="s">
        <v>41</v>
      </c>
      <c r="G27" s="50">
        <f t="shared" si="0"/>
        <v>0</v>
      </c>
      <c r="H27" s="47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</row>
    <row r="28" spans="1:19" ht="17.25" hidden="1" customHeight="1">
      <c r="A28" s="78"/>
      <c r="B28" s="81"/>
      <c r="C28" s="81"/>
      <c r="D28" s="84"/>
      <c r="E28" s="18">
        <v>136</v>
      </c>
      <c r="F28" s="56" t="s">
        <v>42</v>
      </c>
      <c r="G28" s="50">
        <f t="shared" si="0"/>
        <v>0</v>
      </c>
      <c r="H28" s="47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19" ht="17.25" customHeight="1">
      <c r="A29" s="78"/>
      <c r="B29" s="81"/>
      <c r="C29" s="81"/>
      <c r="D29" s="84"/>
      <c r="E29" s="18">
        <v>141</v>
      </c>
      <c r="F29" s="56" t="s">
        <v>43</v>
      </c>
      <c r="G29" s="50">
        <f t="shared" si="0"/>
        <v>13062</v>
      </c>
      <c r="H29" s="47"/>
      <c r="I29" s="51">
        <v>1200</v>
      </c>
      <c r="J29" s="51">
        <v>1200</v>
      </c>
      <c r="K29" s="51">
        <v>1200</v>
      </c>
      <c r="L29" s="51">
        <v>1200</v>
      </c>
      <c r="M29" s="51">
        <v>1200</v>
      </c>
      <c r="N29" s="51">
        <v>1200</v>
      </c>
      <c r="O29" s="51">
        <v>1200</v>
      </c>
      <c r="P29" s="51">
        <v>1200</v>
      </c>
      <c r="Q29" s="51">
        <v>1200</v>
      </c>
      <c r="R29" s="51">
        <v>1200</v>
      </c>
      <c r="S29" s="51">
        <v>1062</v>
      </c>
    </row>
    <row r="30" spans="1:19" ht="17.25" customHeight="1">
      <c r="A30" s="78"/>
      <c r="B30" s="81"/>
      <c r="C30" s="81"/>
      <c r="D30" s="84"/>
      <c r="E30" s="18">
        <v>142</v>
      </c>
      <c r="F30" s="56" t="s">
        <v>44</v>
      </c>
      <c r="G30" s="50">
        <f t="shared" si="0"/>
        <v>95</v>
      </c>
      <c r="H30" s="47"/>
      <c r="I30" s="51">
        <v>95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19" ht="17.25" customHeight="1">
      <c r="A31" s="78"/>
      <c r="B31" s="81"/>
      <c r="C31" s="81"/>
      <c r="D31" s="84"/>
      <c r="E31" s="18">
        <v>144</v>
      </c>
      <c r="F31" s="56" t="s">
        <v>45</v>
      </c>
      <c r="G31" s="50">
        <f t="shared" si="0"/>
        <v>4888</v>
      </c>
      <c r="H31" s="47"/>
      <c r="I31" s="51">
        <v>450</v>
      </c>
      <c r="J31" s="51">
        <v>450</v>
      </c>
      <c r="K31" s="51">
        <v>450</v>
      </c>
      <c r="L31" s="51">
        <v>450</v>
      </c>
      <c r="M31" s="51">
        <v>450</v>
      </c>
      <c r="N31" s="51">
        <v>450</v>
      </c>
      <c r="O31" s="51">
        <v>450</v>
      </c>
      <c r="P31" s="51">
        <v>450</v>
      </c>
      <c r="Q31" s="51">
        <v>450</v>
      </c>
      <c r="R31" s="51">
        <v>450</v>
      </c>
      <c r="S31" s="51">
        <v>388</v>
      </c>
    </row>
    <row r="32" spans="1:19" ht="17.25" customHeight="1">
      <c r="A32" s="78"/>
      <c r="B32" s="81"/>
      <c r="C32" s="81"/>
      <c r="D32" s="84"/>
      <c r="E32" s="18">
        <v>149</v>
      </c>
      <c r="F32" s="56" t="s">
        <v>46</v>
      </c>
      <c r="G32" s="50">
        <f t="shared" si="0"/>
        <v>4854</v>
      </c>
      <c r="H32" s="47"/>
      <c r="I32" s="51">
        <v>400</v>
      </c>
      <c r="J32" s="51">
        <v>400</v>
      </c>
      <c r="K32" s="51">
        <v>400</v>
      </c>
      <c r="L32" s="51">
        <v>400</v>
      </c>
      <c r="M32" s="51">
        <v>400</v>
      </c>
      <c r="N32" s="51">
        <v>400</v>
      </c>
      <c r="O32" s="51">
        <v>400</v>
      </c>
      <c r="P32" s="51">
        <v>400</v>
      </c>
      <c r="Q32" s="51">
        <v>400</v>
      </c>
      <c r="R32" s="51">
        <v>400</v>
      </c>
      <c r="S32" s="51">
        <v>854</v>
      </c>
    </row>
    <row r="33" spans="1:19" ht="17.25" customHeight="1">
      <c r="A33" s="78"/>
      <c r="B33" s="81"/>
      <c r="C33" s="81"/>
      <c r="D33" s="84"/>
      <c r="E33" s="18">
        <v>151</v>
      </c>
      <c r="F33" s="56" t="s">
        <v>47</v>
      </c>
      <c r="G33" s="50">
        <f t="shared" si="0"/>
        <v>1503</v>
      </c>
      <c r="H33" s="47"/>
      <c r="I33" s="51">
        <v>150</v>
      </c>
      <c r="J33" s="51">
        <v>150</v>
      </c>
      <c r="K33" s="51">
        <v>150</v>
      </c>
      <c r="L33" s="51">
        <v>150</v>
      </c>
      <c r="M33" s="51">
        <v>150</v>
      </c>
      <c r="N33" s="51">
        <v>150</v>
      </c>
      <c r="O33" s="51">
        <v>150</v>
      </c>
      <c r="P33" s="51">
        <v>150</v>
      </c>
      <c r="Q33" s="51">
        <v>150</v>
      </c>
      <c r="R33" s="51">
        <v>150</v>
      </c>
      <c r="S33" s="51">
        <v>3</v>
      </c>
    </row>
    <row r="34" spans="1:19" ht="17.25" customHeight="1">
      <c r="A34" s="78"/>
      <c r="B34" s="81"/>
      <c r="C34" s="81"/>
      <c r="D34" s="84"/>
      <c r="E34" s="18">
        <v>152</v>
      </c>
      <c r="F34" s="56" t="s">
        <v>48</v>
      </c>
      <c r="G34" s="50">
        <f t="shared" si="0"/>
        <v>604</v>
      </c>
      <c r="H34" s="47"/>
      <c r="I34" s="51">
        <v>60</v>
      </c>
      <c r="J34" s="51">
        <v>60</v>
      </c>
      <c r="K34" s="51">
        <v>60</v>
      </c>
      <c r="L34" s="51">
        <v>60</v>
      </c>
      <c r="M34" s="51">
        <v>60</v>
      </c>
      <c r="N34" s="51">
        <v>60</v>
      </c>
      <c r="O34" s="51">
        <v>60</v>
      </c>
      <c r="P34" s="51">
        <v>60</v>
      </c>
      <c r="Q34" s="51">
        <v>60</v>
      </c>
      <c r="R34" s="51">
        <v>60</v>
      </c>
      <c r="S34" s="51">
        <v>4</v>
      </c>
    </row>
    <row r="35" spans="1:19" ht="17.25" hidden="1" customHeight="1">
      <c r="A35" s="78"/>
      <c r="B35" s="81"/>
      <c r="C35" s="81"/>
      <c r="D35" s="84"/>
      <c r="E35" s="18">
        <v>153</v>
      </c>
      <c r="F35" s="56" t="s">
        <v>49</v>
      </c>
      <c r="G35" s="50">
        <f t="shared" si="0"/>
        <v>0</v>
      </c>
      <c r="H35" s="47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ht="17.25" hidden="1" customHeight="1">
      <c r="A36" s="78"/>
      <c r="B36" s="81"/>
      <c r="C36" s="81"/>
      <c r="D36" s="84"/>
      <c r="E36" s="18">
        <v>154</v>
      </c>
      <c r="F36" s="56" t="s">
        <v>50</v>
      </c>
      <c r="G36" s="50">
        <f t="shared" si="0"/>
        <v>0</v>
      </c>
      <c r="H36" s="47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ht="17.25" hidden="1" customHeight="1">
      <c r="A37" s="78"/>
      <c r="B37" s="81"/>
      <c r="C37" s="81"/>
      <c r="D37" s="84"/>
      <c r="E37" s="18">
        <v>156</v>
      </c>
      <c r="F37" s="56" t="s">
        <v>51</v>
      </c>
      <c r="G37" s="50">
        <f t="shared" si="0"/>
        <v>0</v>
      </c>
      <c r="H37" s="47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17.25" customHeight="1">
      <c r="A38" s="78"/>
      <c r="B38" s="81"/>
      <c r="C38" s="81"/>
      <c r="D38" s="84"/>
      <c r="E38" s="18">
        <v>159</v>
      </c>
      <c r="F38" s="56" t="s">
        <v>52</v>
      </c>
      <c r="G38" s="50">
        <f t="shared" si="0"/>
        <v>113</v>
      </c>
      <c r="H38" s="47"/>
      <c r="I38" s="51">
        <v>113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17.25" customHeight="1">
      <c r="A39" s="78"/>
      <c r="B39" s="81"/>
      <c r="C39" s="81"/>
      <c r="D39" s="84"/>
      <c r="E39" s="18">
        <v>161</v>
      </c>
      <c r="F39" s="56" t="s">
        <v>53</v>
      </c>
      <c r="G39" s="50">
        <f t="shared" si="0"/>
        <v>700</v>
      </c>
      <c r="H39" s="47"/>
      <c r="I39" s="51">
        <v>100</v>
      </c>
      <c r="J39" s="51">
        <v>100</v>
      </c>
      <c r="K39" s="51"/>
      <c r="L39" s="51">
        <v>100</v>
      </c>
      <c r="M39" s="51">
        <v>100</v>
      </c>
      <c r="N39" s="51">
        <v>100</v>
      </c>
      <c r="O39" s="51">
        <v>100</v>
      </c>
      <c r="P39" s="51">
        <v>100</v>
      </c>
      <c r="Q39" s="51"/>
      <c r="R39" s="51"/>
      <c r="S39" s="51"/>
    </row>
    <row r="40" spans="1:19" ht="17.25" hidden="1" customHeight="1">
      <c r="A40" s="78"/>
      <c r="B40" s="81"/>
      <c r="C40" s="81"/>
      <c r="D40" s="84"/>
      <c r="E40" s="18">
        <v>162</v>
      </c>
      <c r="F40" s="58" t="s">
        <v>54</v>
      </c>
      <c r="G40" s="50">
        <f t="shared" si="0"/>
        <v>0</v>
      </c>
      <c r="H40" s="47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29.25" hidden="1" customHeight="1">
      <c r="A41" s="78"/>
      <c r="B41" s="81"/>
      <c r="C41" s="81"/>
      <c r="D41" s="84"/>
      <c r="E41" s="24">
        <v>165</v>
      </c>
      <c r="F41" s="59" t="s">
        <v>55</v>
      </c>
      <c r="G41" s="50">
        <f t="shared" si="0"/>
        <v>0</v>
      </c>
      <c r="H41" s="47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7.25" customHeight="1">
      <c r="A42" s="78"/>
      <c r="B42" s="81"/>
      <c r="C42" s="81"/>
      <c r="D42" s="84"/>
      <c r="E42" s="26">
        <v>169</v>
      </c>
      <c r="F42" s="60" t="s">
        <v>56</v>
      </c>
      <c r="G42" s="50">
        <f t="shared" si="0"/>
        <v>736</v>
      </c>
      <c r="H42" s="47"/>
      <c r="I42" s="51">
        <v>736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ht="17.25" customHeight="1">
      <c r="A43" s="78"/>
      <c r="B43" s="81"/>
      <c r="C43" s="81"/>
      <c r="D43" s="84"/>
      <c r="E43" s="28">
        <v>322</v>
      </c>
      <c r="F43" s="61" t="s">
        <v>57</v>
      </c>
      <c r="G43" s="50">
        <f t="shared" si="0"/>
        <v>0</v>
      </c>
      <c r="H43" s="47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ht="17.25" customHeight="1">
      <c r="A44" s="78"/>
      <c r="B44" s="81"/>
      <c r="C44" s="81"/>
      <c r="D44" s="84"/>
      <c r="E44" s="30">
        <v>324</v>
      </c>
      <c r="F44" s="59" t="s">
        <v>58</v>
      </c>
      <c r="G44" s="50">
        <f t="shared" si="0"/>
        <v>32549</v>
      </c>
      <c r="H44" s="47"/>
      <c r="I44" s="51">
        <v>5000</v>
      </c>
      <c r="J44" s="51">
        <v>2500</v>
      </c>
      <c r="K44" s="51">
        <v>2500</v>
      </c>
      <c r="L44" s="51">
        <v>2500</v>
      </c>
      <c r="M44" s="51">
        <v>2500</v>
      </c>
      <c r="N44" s="51">
        <v>2500</v>
      </c>
      <c r="O44" s="51">
        <v>2500</v>
      </c>
      <c r="P44" s="51">
        <v>2500</v>
      </c>
      <c r="Q44" s="51">
        <v>2500</v>
      </c>
      <c r="R44" s="51">
        <v>2500</v>
      </c>
      <c r="S44" s="51">
        <v>5049</v>
      </c>
    </row>
    <row r="45" spans="1:19" ht="17.25" customHeight="1">
      <c r="A45" s="78"/>
      <c r="B45" s="81"/>
      <c r="C45" s="81"/>
      <c r="D45" s="84"/>
      <c r="E45" s="30">
        <v>413</v>
      </c>
      <c r="F45" s="59" t="s">
        <v>59</v>
      </c>
      <c r="G45" s="50">
        <f t="shared" si="0"/>
        <v>0</v>
      </c>
      <c r="H45" s="47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ht="29.25" hidden="1" customHeight="1">
      <c r="A46" s="78"/>
      <c r="B46" s="81"/>
      <c r="C46" s="81"/>
      <c r="D46" s="84"/>
      <c r="E46" s="18">
        <v>414</v>
      </c>
      <c r="F46" s="62" t="s">
        <v>60</v>
      </c>
      <c r="G46" s="50">
        <f t="shared" si="0"/>
        <v>0</v>
      </c>
      <c r="H46" s="47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</row>
    <row r="47" spans="1:19" ht="17.25" hidden="1" customHeight="1">
      <c r="A47" s="78"/>
      <c r="B47" s="81"/>
      <c r="C47" s="81"/>
      <c r="D47" s="84"/>
      <c r="E47" s="32">
        <v>416</v>
      </c>
      <c r="F47" s="56" t="s">
        <v>61</v>
      </c>
      <c r="G47" s="50">
        <f t="shared" si="0"/>
        <v>0</v>
      </c>
      <c r="H47" s="47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</row>
    <row r="48" spans="1:19" ht="27.75" hidden="1" customHeight="1">
      <c r="A48" s="78"/>
      <c r="B48" s="81"/>
      <c r="C48" s="81"/>
      <c r="D48" s="84"/>
      <c r="E48" s="32">
        <v>418</v>
      </c>
      <c r="F48" s="57" t="s">
        <v>62</v>
      </c>
      <c r="G48" s="50">
        <f t="shared" si="0"/>
        <v>0</v>
      </c>
      <c r="H48" s="5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20" ht="17.25" hidden="1" customHeight="1">
      <c r="A49" s="78"/>
      <c r="B49" s="81"/>
      <c r="C49" s="81"/>
      <c r="D49" s="84"/>
      <c r="E49" s="26">
        <v>419</v>
      </c>
      <c r="F49" s="63" t="s">
        <v>63</v>
      </c>
      <c r="G49" s="50">
        <f t="shared" si="0"/>
        <v>0</v>
      </c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</row>
    <row r="50" spans="1:20" ht="31.5" hidden="1" customHeight="1">
      <c r="A50" s="78"/>
      <c r="B50" s="81"/>
      <c r="C50" s="81"/>
      <c r="D50" s="84"/>
      <c r="E50" s="28">
        <v>421</v>
      </c>
      <c r="F50" s="61" t="s">
        <v>64</v>
      </c>
      <c r="G50" s="50">
        <f>SUM(H50:S50)</f>
        <v>0</v>
      </c>
      <c r="H50" s="5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</row>
    <row r="51" spans="1:20" ht="27" hidden="1" customHeight="1">
      <c r="A51" s="79"/>
      <c r="B51" s="82"/>
      <c r="C51" s="82"/>
      <c r="D51" s="85"/>
      <c r="E51" s="28">
        <v>423</v>
      </c>
      <c r="F51" s="61" t="s">
        <v>65</v>
      </c>
      <c r="G51" s="50">
        <f>SUM(H51:S51)</f>
        <v>0</v>
      </c>
      <c r="H51" s="5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1:20" ht="28.5" customHeight="1">
      <c r="A52" s="86"/>
      <c r="B52" s="86"/>
      <c r="C52" s="86"/>
      <c r="D52" s="86"/>
      <c r="E52" s="35"/>
      <c r="F52" s="55" t="s">
        <v>66</v>
      </c>
      <c r="G52" s="50">
        <f>SUM(H52:S52)</f>
        <v>114298.9</v>
      </c>
      <c r="H52" s="54">
        <f>SUM(H19:H51)</f>
        <v>0</v>
      </c>
      <c r="I52" s="54">
        <f t="shared" ref="I52:S52" si="1">SUM(I19:I51)</f>
        <v>14275</v>
      </c>
      <c r="J52" s="54">
        <f t="shared" si="1"/>
        <v>8000</v>
      </c>
      <c r="K52" s="54">
        <f t="shared" si="1"/>
        <v>12000</v>
      </c>
      <c r="L52" s="54">
        <f t="shared" si="1"/>
        <v>10000</v>
      </c>
      <c r="M52" s="54">
        <f t="shared" si="1"/>
        <v>10000</v>
      </c>
      <c r="N52" s="54">
        <f t="shared" si="1"/>
        <v>10000</v>
      </c>
      <c r="O52" s="54">
        <f t="shared" si="1"/>
        <v>10000</v>
      </c>
      <c r="P52" s="54">
        <f t="shared" si="1"/>
        <v>10000</v>
      </c>
      <c r="Q52" s="54">
        <f t="shared" si="1"/>
        <v>10000</v>
      </c>
      <c r="R52" s="54">
        <f t="shared" si="1"/>
        <v>10000</v>
      </c>
      <c r="S52" s="54">
        <f t="shared" si="1"/>
        <v>10023.9</v>
      </c>
    </row>
    <row r="53" spans="1:20" ht="19.5" customHeight="1">
      <c r="C53" s="2"/>
      <c r="D53" s="87"/>
      <c r="E53" s="87"/>
      <c r="F53" s="87"/>
      <c r="G53" s="2"/>
      <c r="H53" s="37"/>
      <c r="I53" s="38"/>
      <c r="J53" s="38"/>
      <c r="K53" s="39"/>
      <c r="L53" s="88"/>
      <c r="M53" s="88"/>
      <c r="N53" s="88"/>
      <c r="O53" s="88"/>
      <c r="P53" s="88"/>
    </row>
    <row r="54" spans="1:20" ht="95.25" customHeight="1">
      <c r="D54" s="89" t="s">
        <v>67</v>
      </c>
      <c r="E54" s="89"/>
      <c r="F54" s="89"/>
      <c r="G54" s="1" t="s">
        <v>68</v>
      </c>
      <c r="H54" s="40"/>
      <c r="I54" s="41"/>
      <c r="J54" s="65" t="s">
        <v>81</v>
      </c>
      <c r="K54" s="66"/>
      <c r="L54" s="41"/>
      <c r="M54" s="41"/>
      <c r="N54" s="41"/>
      <c r="O54" s="41"/>
      <c r="P54" s="41"/>
    </row>
    <row r="55" spans="1:20" ht="17.25" customHeight="1">
      <c r="G55" s="90" t="s">
        <v>69</v>
      </c>
      <c r="H55" s="90"/>
      <c r="J55" s="1" t="s">
        <v>70</v>
      </c>
    </row>
    <row r="56" spans="1:20" ht="15.75" customHeight="1">
      <c r="C56" s="40"/>
      <c r="D56" s="40"/>
      <c r="E56" s="40"/>
      <c r="F56" s="43"/>
      <c r="G56" s="91" t="s">
        <v>71</v>
      </c>
      <c r="H56" s="91"/>
    </row>
    <row r="57" spans="1:20" ht="49.5" customHeight="1">
      <c r="D57" s="89" t="s">
        <v>72</v>
      </c>
      <c r="E57" s="89"/>
      <c r="F57" s="89"/>
      <c r="G57" s="1" t="s">
        <v>68</v>
      </c>
      <c r="H57" s="40"/>
      <c r="I57" s="41"/>
      <c r="J57" s="65" t="s">
        <v>82</v>
      </c>
      <c r="K57" s="66"/>
    </row>
    <row r="58" spans="1:20" ht="15.75" customHeight="1">
      <c r="G58" s="90" t="s">
        <v>69</v>
      </c>
      <c r="H58" s="90"/>
      <c r="J58" s="1" t="s">
        <v>70</v>
      </c>
      <c r="T58" s="44"/>
    </row>
    <row r="59" spans="1:20" ht="31.5" customHeight="1"/>
    <row r="60" spans="1:20" ht="15.75" customHeight="1">
      <c r="O60" s="2"/>
      <c r="S60" s="3" t="s">
        <v>73</v>
      </c>
    </row>
    <row r="61" spans="1:20" ht="15.75" customHeight="1">
      <c r="A61" s="69"/>
      <c r="B61" s="69"/>
      <c r="C61" s="69"/>
      <c r="D61" s="69"/>
      <c r="E61" s="69"/>
      <c r="F61" s="69"/>
      <c r="G61" s="69"/>
      <c r="O61" s="4"/>
      <c r="P61" s="5"/>
      <c r="S61" s="3" t="s">
        <v>1</v>
      </c>
    </row>
    <row r="62" spans="1:20" ht="15.75" customHeight="1">
      <c r="A62" s="70"/>
      <c r="B62" s="70"/>
      <c r="C62" s="70"/>
      <c r="D62" s="70"/>
      <c r="E62" s="70"/>
      <c r="F62" s="70"/>
      <c r="G62" s="70"/>
      <c r="O62" s="4"/>
      <c r="P62" s="5"/>
      <c r="S62" s="3" t="s">
        <v>2</v>
      </c>
      <c r="T62" s="45"/>
    </row>
    <row r="63" spans="1:20" ht="11.25" customHeight="1">
      <c r="A63" s="6"/>
      <c r="B63" s="6"/>
      <c r="C63" s="6"/>
      <c r="D63" s="6"/>
      <c r="E63" s="6"/>
      <c r="F63" s="6"/>
      <c r="G63" s="6"/>
      <c r="O63" s="4"/>
      <c r="P63" s="5"/>
      <c r="S63" s="1" t="s">
        <v>3</v>
      </c>
    </row>
    <row r="64" spans="1:20" ht="18.75">
      <c r="A64" s="6"/>
      <c r="B64" s="6"/>
      <c r="C64" s="6"/>
      <c r="D64" s="6"/>
      <c r="E64" s="6"/>
      <c r="F64" s="6"/>
      <c r="G64" s="6"/>
      <c r="O64" s="4"/>
      <c r="P64" s="5"/>
      <c r="Q64" s="5"/>
      <c r="R64" s="5"/>
      <c r="S64" s="3"/>
    </row>
    <row r="65" spans="1:19" ht="54" customHeight="1">
      <c r="A65" s="71" t="s">
        <v>79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1:19" ht="15.75">
      <c r="A66" s="7"/>
      <c r="B66" s="8"/>
      <c r="C66" s="9" t="s">
        <v>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14.25">
      <c r="A67" s="10"/>
      <c r="B67" s="11" t="s">
        <v>5</v>
      </c>
      <c r="C67" s="12" t="s">
        <v>6</v>
      </c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4.25">
      <c r="A68" s="10"/>
      <c r="B68" s="10"/>
      <c r="C68" s="14" t="str">
        <f>C9</f>
        <v>Период 2021 год</v>
      </c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14.25">
      <c r="A69" s="10"/>
      <c r="B69" s="10"/>
      <c r="C69" s="14" t="s">
        <v>7</v>
      </c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5.75">
      <c r="A70" s="15"/>
      <c r="B70" s="15"/>
      <c r="C70" s="14" t="s">
        <v>8</v>
      </c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15.75">
      <c r="A71" s="15"/>
      <c r="B71" s="15"/>
      <c r="C71" s="14" t="s">
        <v>80</v>
      </c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ht="15.75">
      <c r="A72" s="15"/>
      <c r="B72" s="15"/>
      <c r="C72" s="1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>
        <v>52</v>
      </c>
      <c r="R72" s="15"/>
      <c r="S72" s="15"/>
    </row>
    <row r="73" spans="1:19" ht="12.75" customHeight="1">
      <c r="A73" s="73" t="s">
        <v>9</v>
      </c>
      <c r="B73" s="74"/>
      <c r="C73" s="74"/>
      <c r="D73" s="74"/>
      <c r="E73" s="74"/>
      <c r="F73" s="75" t="s">
        <v>10</v>
      </c>
      <c r="G73" s="75" t="s">
        <v>11</v>
      </c>
      <c r="H73" s="76" t="s">
        <v>12</v>
      </c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1:19" ht="12.75" customHeight="1">
      <c r="A74" s="77" t="s">
        <v>13</v>
      </c>
      <c r="B74" s="76" t="s">
        <v>14</v>
      </c>
      <c r="C74" s="76"/>
      <c r="D74" s="76"/>
      <c r="E74" s="76"/>
      <c r="F74" s="75"/>
      <c r="G74" s="75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1:19" ht="12.75" customHeight="1">
      <c r="A75" s="78"/>
      <c r="B75" s="80" t="s">
        <v>15</v>
      </c>
      <c r="C75" s="76" t="s">
        <v>16</v>
      </c>
      <c r="D75" s="76"/>
      <c r="E75" s="76"/>
      <c r="F75" s="75"/>
      <c r="G75" s="75"/>
      <c r="H75" s="68" t="s">
        <v>17</v>
      </c>
      <c r="I75" s="68" t="s">
        <v>18</v>
      </c>
      <c r="J75" s="68" t="s">
        <v>19</v>
      </c>
      <c r="K75" s="68" t="s">
        <v>20</v>
      </c>
      <c r="L75" s="68" t="s">
        <v>21</v>
      </c>
      <c r="M75" s="68" t="s">
        <v>22</v>
      </c>
      <c r="N75" s="68" t="s">
        <v>23</v>
      </c>
      <c r="O75" s="68" t="s">
        <v>24</v>
      </c>
      <c r="P75" s="68" t="s">
        <v>25</v>
      </c>
      <c r="Q75" s="68" t="s">
        <v>26</v>
      </c>
      <c r="R75" s="68" t="s">
        <v>27</v>
      </c>
      <c r="S75" s="68" t="s">
        <v>28</v>
      </c>
    </row>
    <row r="76" spans="1:19" ht="12.75" customHeight="1">
      <c r="A76" s="78"/>
      <c r="B76" s="81"/>
      <c r="C76" s="80" t="s">
        <v>29</v>
      </c>
      <c r="D76" s="76" t="s">
        <v>30</v>
      </c>
      <c r="E76" s="76"/>
      <c r="F76" s="75"/>
      <c r="G76" s="75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ht="12.75" customHeight="1">
      <c r="A77" s="78"/>
      <c r="B77" s="81"/>
      <c r="C77" s="81"/>
      <c r="D77" s="92" t="s">
        <v>74</v>
      </c>
      <c r="E77" s="17" t="s">
        <v>32</v>
      </c>
      <c r="F77" s="75"/>
      <c r="G77" s="75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ht="15">
      <c r="A78" s="78"/>
      <c r="B78" s="81"/>
      <c r="C78" s="81"/>
      <c r="D78" s="93"/>
      <c r="E78" s="18">
        <v>111</v>
      </c>
      <c r="F78" s="19" t="s">
        <v>33</v>
      </c>
      <c r="G78" s="20">
        <f>SUM(H78:S78)</f>
        <v>47510</v>
      </c>
      <c r="H78" s="33">
        <f>G19</f>
        <v>47510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15">
      <c r="A79" s="78"/>
      <c r="B79" s="81"/>
      <c r="C79" s="81"/>
      <c r="D79" s="93"/>
      <c r="E79" s="18">
        <v>112</v>
      </c>
      <c r="F79" s="22" t="s">
        <v>34</v>
      </c>
      <c r="G79" s="20">
        <f t="shared" ref="G79:G110" si="2">SUM(H79:S79)</f>
        <v>0</v>
      </c>
      <c r="H79" s="33">
        <f t="shared" ref="H79:H110" si="3">G20</f>
        <v>0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15">
      <c r="A80" s="78"/>
      <c r="B80" s="81"/>
      <c r="C80" s="81"/>
      <c r="D80" s="93"/>
      <c r="E80" s="18">
        <v>113</v>
      </c>
      <c r="F80" s="22" t="s">
        <v>35</v>
      </c>
      <c r="G80" s="20">
        <f t="shared" si="2"/>
        <v>2828</v>
      </c>
      <c r="H80" s="33">
        <f t="shared" si="3"/>
        <v>2828</v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15">
      <c r="A81" s="78"/>
      <c r="B81" s="81"/>
      <c r="C81" s="81"/>
      <c r="D81" s="93"/>
      <c r="E81" s="18">
        <v>121</v>
      </c>
      <c r="F81" s="22" t="s">
        <v>36</v>
      </c>
      <c r="G81" s="20">
        <f t="shared" si="2"/>
        <v>2547</v>
      </c>
      <c r="H81" s="33">
        <f t="shared" si="3"/>
        <v>2547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25.5">
      <c r="A82" s="78"/>
      <c r="B82" s="81"/>
      <c r="C82" s="81"/>
      <c r="D82" s="93"/>
      <c r="E82" s="18">
        <v>122</v>
      </c>
      <c r="F82" s="22" t="s">
        <v>37</v>
      </c>
      <c r="G82" s="20">
        <f t="shared" si="2"/>
        <v>1485</v>
      </c>
      <c r="H82" s="33">
        <f t="shared" si="3"/>
        <v>1485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15">
      <c r="A83" s="78"/>
      <c r="B83" s="81"/>
      <c r="C83" s="81"/>
      <c r="D83" s="93"/>
      <c r="E83" s="18">
        <v>123</v>
      </c>
      <c r="F83" s="22" t="s">
        <v>38</v>
      </c>
      <c r="G83" s="20">
        <f t="shared" si="2"/>
        <v>0</v>
      </c>
      <c r="H83" s="33">
        <f t="shared" si="3"/>
        <v>0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25.5">
      <c r="A84" s="78"/>
      <c r="B84" s="81"/>
      <c r="C84" s="81"/>
      <c r="D84" s="93"/>
      <c r="E84" s="18">
        <v>124</v>
      </c>
      <c r="F84" s="19" t="s">
        <v>39</v>
      </c>
      <c r="G84" s="20">
        <f t="shared" si="2"/>
        <v>824.9</v>
      </c>
      <c r="H84" s="33">
        <f t="shared" si="3"/>
        <v>824.9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15">
      <c r="A85" s="78"/>
      <c r="B85" s="81"/>
      <c r="C85" s="81"/>
      <c r="D85" s="93"/>
      <c r="E85" s="18">
        <v>131</v>
      </c>
      <c r="F85" s="19" t="s">
        <v>40</v>
      </c>
      <c r="G85" s="20">
        <f t="shared" si="2"/>
        <v>0</v>
      </c>
      <c r="H85" s="33">
        <f t="shared" si="3"/>
        <v>0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15">
      <c r="A86" s="78"/>
      <c r="B86" s="81"/>
      <c r="C86" s="81"/>
      <c r="D86" s="93"/>
      <c r="E86" s="18">
        <v>135</v>
      </c>
      <c r="F86" s="19" t="s">
        <v>41</v>
      </c>
      <c r="G86" s="20">
        <f t="shared" si="2"/>
        <v>0</v>
      </c>
      <c r="H86" s="33">
        <f t="shared" si="3"/>
        <v>0</v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25.5">
      <c r="A87" s="78"/>
      <c r="B87" s="81"/>
      <c r="C87" s="81"/>
      <c r="D87" s="93"/>
      <c r="E87" s="18">
        <v>136</v>
      </c>
      <c r="F87" s="19" t="s">
        <v>42</v>
      </c>
      <c r="G87" s="20">
        <f t="shared" si="2"/>
        <v>0</v>
      </c>
      <c r="H87" s="33">
        <f t="shared" si="3"/>
        <v>0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15">
      <c r="A88" s="78"/>
      <c r="B88" s="81"/>
      <c r="C88" s="81"/>
      <c r="D88" s="93"/>
      <c r="E88" s="18">
        <v>141</v>
      </c>
      <c r="F88" s="19" t="s">
        <v>43</v>
      </c>
      <c r="G88" s="20">
        <f t="shared" si="2"/>
        <v>13062</v>
      </c>
      <c r="H88" s="33">
        <f t="shared" si="3"/>
        <v>13062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25.5">
      <c r="A89" s="78"/>
      <c r="B89" s="81"/>
      <c r="C89" s="81"/>
      <c r="D89" s="93"/>
      <c r="E89" s="18">
        <v>142</v>
      </c>
      <c r="F89" s="19" t="s">
        <v>44</v>
      </c>
      <c r="G89" s="20">
        <f t="shared" si="2"/>
        <v>95</v>
      </c>
      <c r="H89" s="33">
        <f t="shared" si="3"/>
        <v>95</v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15">
      <c r="A90" s="78"/>
      <c r="B90" s="81"/>
      <c r="C90" s="81"/>
      <c r="D90" s="93"/>
      <c r="E90" s="18">
        <v>144</v>
      </c>
      <c r="F90" s="19" t="s">
        <v>45</v>
      </c>
      <c r="G90" s="20">
        <f t="shared" si="2"/>
        <v>4888</v>
      </c>
      <c r="H90" s="33">
        <f t="shared" si="3"/>
        <v>4888</v>
      </c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15">
      <c r="A91" s="78"/>
      <c r="B91" s="81"/>
      <c r="C91" s="81"/>
      <c r="D91" s="93"/>
      <c r="E91" s="18">
        <v>149</v>
      </c>
      <c r="F91" s="19" t="s">
        <v>46</v>
      </c>
      <c r="G91" s="20">
        <f t="shared" si="2"/>
        <v>4854</v>
      </c>
      <c r="H91" s="33">
        <f t="shared" si="3"/>
        <v>4854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15">
      <c r="A92" s="78"/>
      <c r="B92" s="81"/>
      <c r="C92" s="81"/>
      <c r="D92" s="93"/>
      <c r="E92" s="18">
        <v>151</v>
      </c>
      <c r="F92" s="19" t="s">
        <v>47</v>
      </c>
      <c r="G92" s="20">
        <f t="shared" si="2"/>
        <v>1503</v>
      </c>
      <c r="H92" s="33">
        <f t="shared" si="3"/>
        <v>1503</v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15">
      <c r="A93" s="78"/>
      <c r="B93" s="81"/>
      <c r="C93" s="81"/>
      <c r="D93" s="93"/>
      <c r="E93" s="18">
        <v>152</v>
      </c>
      <c r="F93" s="19" t="s">
        <v>48</v>
      </c>
      <c r="G93" s="20">
        <f t="shared" si="2"/>
        <v>604</v>
      </c>
      <c r="H93" s="33">
        <f t="shared" si="3"/>
        <v>604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15">
      <c r="A94" s="78"/>
      <c r="B94" s="81"/>
      <c r="C94" s="81"/>
      <c r="D94" s="93"/>
      <c r="E94" s="18">
        <v>153</v>
      </c>
      <c r="F94" s="19" t="s">
        <v>49</v>
      </c>
      <c r="G94" s="20">
        <f t="shared" si="2"/>
        <v>0</v>
      </c>
      <c r="H94" s="33">
        <f t="shared" si="3"/>
        <v>0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15">
      <c r="A95" s="78"/>
      <c r="B95" s="81"/>
      <c r="C95" s="81"/>
      <c r="D95" s="93"/>
      <c r="E95" s="18">
        <v>154</v>
      </c>
      <c r="F95" s="19" t="s">
        <v>50</v>
      </c>
      <c r="G95" s="20">
        <f t="shared" si="2"/>
        <v>0</v>
      </c>
      <c r="H95" s="33">
        <f t="shared" si="3"/>
        <v>0</v>
      </c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15">
      <c r="A96" s="78"/>
      <c r="B96" s="81"/>
      <c r="C96" s="81"/>
      <c r="D96" s="93"/>
      <c r="E96" s="18">
        <v>156</v>
      </c>
      <c r="F96" s="19" t="s">
        <v>51</v>
      </c>
      <c r="G96" s="20">
        <f t="shared" si="2"/>
        <v>0</v>
      </c>
      <c r="H96" s="33">
        <f t="shared" si="3"/>
        <v>0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15">
      <c r="A97" s="78"/>
      <c r="B97" s="81"/>
      <c r="C97" s="81"/>
      <c r="D97" s="93"/>
      <c r="E97" s="18">
        <v>159</v>
      </c>
      <c r="F97" s="19" t="s">
        <v>52</v>
      </c>
      <c r="G97" s="20">
        <f t="shared" si="2"/>
        <v>113</v>
      </c>
      <c r="H97" s="33">
        <f t="shared" si="3"/>
        <v>113</v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15">
      <c r="A98" s="78"/>
      <c r="B98" s="81"/>
      <c r="C98" s="81"/>
      <c r="D98" s="93"/>
      <c r="E98" s="18">
        <v>161</v>
      </c>
      <c r="F98" s="19" t="s">
        <v>53</v>
      </c>
      <c r="G98" s="20">
        <f t="shared" si="2"/>
        <v>700</v>
      </c>
      <c r="H98" s="33">
        <f t="shared" si="3"/>
        <v>700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15">
      <c r="A99" s="78"/>
      <c r="B99" s="81"/>
      <c r="C99" s="81"/>
      <c r="D99" s="93"/>
      <c r="E99" s="18">
        <v>162</v>
      </c>
      <c r="F99" s="23" t="s">
        <v>54</v>
      </c>
      <c r="G99" s="20">
        <f t="shared" si="2"/>
        <v>0</v>
      </c>
      <c r="H99" s="33">
        <f t="shared" si="3"/>
        <v>0</v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15">
      <c r="A100" s="78"/>
      <c r="B100" s="81"/>
      <c r="C100" s="81"/>
      <c r="D100" s="93"/>
      <c r="E100" s="24">
        <v>165</v>
      </c>
      <c r="F100" s="25" t="s">
        <v>55</v>
      </c>
      <c r="G100" s="20">
        <f t="shared" si="2"/>
        <v>0</v>
      </c>
      <c r="H100" s="33">
        <f t="shared" si="3"/>
        <v>0</v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15">
      <c r="A101" s="78"/>
      <c r="B101" s="81"/>
      <c r="C101" s="81"/>
      <c r="D101" s="93"/>
      <c r="E101" s="26">
        <v>169</v>
      </c>
      <c r="F101" s="27" t="s">
        <v>56</v>
      </c>
      <c r="G101" s="20">
        <f t="shared" si="2"/>
        <v>736</v>
      </c>
      <c r="H101" s="33">
        <f t="shared" si="3"/>
        <v>736</v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15">
      <c r="A102" s="78"/>
      <c r="B102" s="81"/>
      <c r="C102" s="81"/>
      <c r="D102" s="93"/>
      <c r="E102" s="28">
        <v>322</v>
      </c>
      <c r="F102" s="29" t="s">
        <v>57</v>
      </c>
      <c r="G102" s="20">
        <f t="shared" si="2"/>
        <v>0</v>
      </c>
      <c r="H102" s="33">
        <f t="shared" si="3"/>
        <v>0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15">
      <c r="A103" s="78"/>
      <c r="B103" s="81"/>
      <c r="C103" s="81"/>
      <c r="D103" s="93"/>
      <c r="E103" s="30">
        <v>324</v>
      </c>
      <c r="F103" s="25" t="s">
        <v>58</v>
      </c>
      <c r="G103" s="20">
        <f t="shared" si="2"/>
        <v>32549</v>
      </c>
      <c r="H103" s="33">
        <f t="shared" si="3"/>
        <v>32549</v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15">
      <c r="A104" s="78"/>
      <c r="B104" s="81"/>
      <c r="C104" s="81"/>
      <c r="D104" s="93"/>
      <c r="E104" s="30">
        <v>413</v>
      </c>
      <c r="F104" s="25" t="s">
        <v>59</v>
      </c>
      <c r="G104" s="20">
        <f t="shared" si="2"/>
        <v>0</v>
      </c>
      <c r="H104" s="33">
        <f t="shared" si="3"/>
        <v>0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25.5">
      <c r="A105" s="78"/>
      <c r="B105" s="81"/>
      <c r="C105" s="81"/>
      <c r="D105" s="93"/>
      <c r="E105" s="18">
        <v>414</v>
      </c>
      <c r="F105" s="31" t="s">
        <v>60</v>
      </c>
      <c r="G105" s="20">
        <f t="shared" si="2"/>
        <v>0</v>
      </c>
      <c r="H105" s="33">
        <f t="shared" si="3"/>
        <v>0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15">
      <c r="A106" s="78"/>
      <c r="B106" s="81"/>
      <c r="C106" s="81"/>
      <c r="D106" s="93"/>
      <c r="E106" s="32">
        <v>416</v>
      </c>
      <c r="F106" s="19" t="s">
        <v>61</v>
      </c>
      <c r="G106" s="20">
        <f t="shared" si="2"/>
        <v>0</v>
      </c>
      <c r="H106" s="33">
        <f t="shared" si="3"/>
        <v>0</v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25.5">
      <c r="A107" s="78"/>
      <c r="B107" s="81"/>
      <c r="C107" s="81"/>
      <c r="D107" s="93"/>
      <c r="E107" s="32">
        <v>418</v>
      </c>
      <c r="F107" s="22" t="s">
        <v>62</v>
      </c>
      <c r="G107" s="20">
        <f t="shared" si="2"/>
        <v>0</v>
      </c>
      <c r="H107" s="33">
        <f t="shared" si="3"/>
        <v>0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15">
      <c r="A108" s="78"/>
      <c r="B108" s="81"/>
      <c r="C108" s="81"/>
      <c r="D108" s="93"/>
      <c r="E108" s="26">
        <v>419</v>
      </c>
      <c r="F108" s="34" t="s">
        <v>63</v>
      </c>
      <c r="G108" s="20">
        <f t="shared" si="2"/>
        <v>0</v>
      </c>
      <c r="H108" s="33">
        <f t="shared" si="3"/>
        <v>0</v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25.5">
      <c r="A109" s="78"/>
      <c r="B109" s="81"/>
      <c r="C109" s="81"/>
      <c r="D109" s="93"/>
      <c r="E109" s="28">
        <v>421</v>
      </c>
      <c r="F109" s="29" t="s">
        <v>64</v>
      </c>
      <c r="G109" s="20">
        <f>SUM(H109:S109)</f>
        <v>0</v>
      </c>
      <c r="H109" s="33">
        <f t="shared" si="3"/>
        <v>0</v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25.5">
      <c r="A110" s="79"/>
      <c r="B110" s="82"/>
      <c r="C110" s="82"/>
      <c r="D110" s="94"/>
      <c r="E110" s="28">
        <v>423</v>
      </c>
      <c r="F110" s="29" t="s">
        <v>65</v>
      </c>
      <c r="G110" s="20">
        <f t="shared" si="2"/>
        <v>0</v>
      </c>
      <c r="H110" s="33">
        <f t="shared" si="3"/>
        <v>0</v>
      </c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14.25">
      <c r="A111" s="86"/>
      <c r="B111" s="86"/>
      <c r="C111" s="86"/>
      <c r="D111" s="86"/>
      <c r="E111" s="35"/>
      <c r="F111" s="35" t="s">
        <v>66</v>
      </c>
      <c r="G111" s="20">
        <f>SUM(H111:S111)</f>
        <v>114298.9</v>
      </c>
      <c r="H111" s="36">
        <f>SUM(H78:H110)</f>
        <v>114298.9</v>
      </c>
      <c r="I111" s="36">
        <f t="shared" ref="I111:S111" si="4">SUM(I78:I110)</f>
        <v>0</v>
      </c>
      <c r="J111" s="36">
        <f t="shared" si="4"/>
        <v>0</v>
      </c>
      <c r="K111" s="36">
        <f t="shared" si="4"/>
        <v>0</v>
      </c>
      <c r="L111" s="36">
        <f t="shared" si="4"/>
        <v>0</v>
      </c>
      <c r="M111" s="36">
        <f t="shared" si="4"/>
        <v>0</v>
      </c>
      <c r="N111" s="36">
        <f t="shared" si="4"/>
        <v>0</v>
      </c>
      <c r="O111" s="36">
        <f t="shared" si="4"/>
        <v>0</v>
      </c>
      <c r="P111" s="36">
        <f t="shared" si="4"/>
        <v>0</v>
      </c>
      <c r="Q111" s="36">
        <f t="shared" si="4"/>
        <v>0</v>
      </c>
      <c r="R111" s="36">
        <f t="shared" si="4"/>
        <v>0</v>
      </c>
      <c r="S111" s="36">
        <f t="shared" si="4"/>
        <v>0</v>
      </c>
    </row>
    <row r="112" spans="1:19" ht="15">
      <c r="C112" s="2"/>
      <c r="D112" s="87"/>
      <c r="E112" s="87"/>
      <c r="F112" s="87"/>
      <c r="G112" s="2"/>
      <c r="H112" s="37"/>
      <c r="I112" s="38"/>
      <c r="J112" s="38"/>
      <c r="K112" s="39"/>
      <c r="L112" s="88"/>
      <c r="M112" s="88"/>
      <c r="N112" s="88"/>
      <c r="O112" s="88"/>
      <c r="P112" s="88"/>
    </row>
    <row r="113" spans="3:16" ht="90.75" customHeight="1">
      <c r="D113" s="89" t="s">
        <v>67</v>
      </c>
      <c r="E113" s="89"/>
      <c r="F113" s="89"/>
      <c r="G113" s="1" t="s">
        <v>68</v>
      </c>
      <c r="H113" s="40"/>
      <c r="I113" s="41"/>
      <c r="J113" s="65" t="s">
        <v>81</v>
      </c>
      <c r="K113" s="66"/>
      <c r="L113" s="41"/>
      <c r="M113" s="41"/>
      <c r="N113" s="41"/>
      <c r="O113" s="41"/>
      <c r="P113" s="41"/>
    </row>
    <row r="114" spans="3:16">
      <c r="G114" s="90" t="s">
        <v>69</v>
      </c>
      <c r="H114" s="90"/>
      <c r="J114" s="1" t="s">
        <v>70</v>
      </c>
    </row>
    <row r="115" spans="3:16" ht="15">
      <c r="C115" s="40"/>
      <c r="D115" s="40"/>
      <c r="E115" s="40"/>
      <c r="F115" s="43"/>
      <c r="G115" s="91" t="s">
        <v>71</v>
      </c>
      <c r="H115" s="91"/>
    </row>
    <row r="116" spans="3:16" ht="51.75" customHeight="1">
      <c r="D116" s="89" t="s">
        <v>72</v>
      </c>
      <c r="E116" s="89"/>
      <c r="F116" s="89"/>
      <c r="G116" s="1" t="s">
        <v>68</v>
      </c>
      <c r="H116" s="40"/>
      <c r="I116" s="41"/>
      <c r="J116" s="65" t="s">
        <v>82</v>
      </c>
      <c r="K116" s="66"/>
    </row>
    <row r="117" spans="3:16">
      <c r="G117" s="90" t="s">
        <v>69</v>
      </c>
      <c r="H117" s="90"/>
      <c r="J117" s="1" t="s">
        <v>70</v>
      </c>
    </row>
  </sheetData>
  <mergeCells count="68">
    <mergeCell ref="G117:H117"/>
    <mergeCell ref="D112:F112"/>
    <mergeCell ref="D113:F113"/>
    <mergeCell ref="G114:H114"/>
    <mergeCell ref="G115:H115"/>
    <mergeCell ref="D116:F116"/>
    <mergeCell ref="Q75:Q77"/>
    <mergeCell ref="C76:C110"/>
    <mergeCell ref="D76:E76"/>
    <mergeCell ref="D77:D110"/>
    <mergeCell ref="A111:D111"/>
    <mergeCell ref="L75:L77"/>
    <mergeCell ref="M75:M77"/>
    <mergeCell ref="H75:H77"/>
    <mergeCell ref="I75:I77"/>
    <mergeCell ref="J75:J77"/>
    <mergeCell ref="K75:K77"/>
    <mergeCell ref="L112:P112"/>
    <mergeCell ref="N75:N77"/>
    <mergeCell ref="O75:O77"/>
    <mergeCell ref="P75:P77"/>
    <mergeCell ref="A62:G62"/>
    <mergeCell ref="A65:S65"/>
    <mergeCell ref="A73:E73"/>
    <mergeCell ref="F73:F77"/>
    <mergeCell ref="G73:G77"/>
    <mergeCell ref="H73:S74"/>
    <mergeCell ref="A74:A110"/>
    <mergeCell ref="B74:E74"/>
    <mergeCell ref="B75:B110"/>
    <mergeCell ref="C75:E75"/>
    <mergeCell ref="R75:R77"/>
    <mergeCell ref="S75:S77"/>
    <mergeCell ref="D54:F54"/>
    <mergeCell ref="G55:H55"/>
    <mergeCell ref="G56:H56"/>
    <mergeCell ref="D57:F57"/>
    <mergeCell ref="G58:H58"/>
    <mergeCell ref="A61:G61"/>
    <mergeCell ref="S16:S18"/>
    <mergeCell ref="C17:C51"/>
    <mergeCell ref="D17:E17"/>
    <mergeCell ref="D18:D51"/>
    <mergeCell ref="A52:D52"/>
    <mergeCell ref="D53:F53"/>
    <mergeCell ref="L53:P53"/>
    <mergeCell ref="M16:M18"/>
    <mergeCell ref="N16:N18"/>
    <mergeCell ref="O16:O18"/>
    <mergeCell ref="P16:P18"/>
    <mergeCell ref="Q16:Q18"/>
    <mergeCell ref="R16:R18"/>
    <mergeCell ref="C16:E16"/>
    <mergeCell ref="H16:H18"/>
    <mergeCell ref="I16:I18"/>
    <mergeCell ref="J16:J18"/>
    <mergeCell ref="K16:K18"/>
    <mergeCell ref="L16:L18"/>
    <mergeCell ref="A2:G2"/>
    <mergeCell ref="A3:G3"/>
    <mergeCell ref="A6:S6"/>
    <mergeCell ref="A14:E14"/>
    <mergeCell ref="F14:F18"/>
    <mergeCell ref="G14:G18"/>
    <mergeCell ref="H14:S15"/>
    <mergeCell ref="A15:A51"/>
    <mergeCell ref="B15:E15"/>
    <mergeCell ref="B16:B51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W117"/>
  <sheetViews>
    <sheetView topLeftCell="A5" workbookViewId="0">
      <selection activeCell="Y12" sqref="Y12"/>
    </sheetView>
  </sheetViews>
  <sheetFormatPr defaultRowHeight="12.75"/>
  <cols>
    <col min="1" max="1" width="3.42578125" style="1" customWidth="1"/>
    <col min="2" max="2" width="5.28515625" style="1" customWidth="1"/>
    <col min="3" max="3" width="4.5703125" style="1" customWidth="1"/>
    <col min="4" max="4" width="5.28515625" style="1" customWidth="1"/>
    <col min="5" max="5" width="10.140625" style="1" customWidth="1"/>
    <col min="6" max="6" width="48.85546875" style="1" customWidth="1"/>
    <col min="7" max="7" width="11.28515625" style="1" customWidth="1"/>
    <col min="8" max="8" width="10.7109375" style="1" customWidth="1"/>
    <col min="9" max="9" width="11.140625" style="1" customWidth="1"/>
    <col min="10" max="19" width="9.85546875" style="1" customWidth="1"/>
    <col min="20" max="20" width="9.140625" style="1"/>
    <col min="21" max="21" width="12.42578125" style="1" customWidth="1"/>
    <col min="22" max="16384" width="9.140625" style="1"/>
  </cols>
  <sheetData>
    <row r="1" spans="1:19" ht="24.75" customHeight="1">
      <c r="O1" s="2"/>
      <c r="S1" s="3" t="s">
        <v>0</v>
      </c>
    </row>
    <row r="2" spans="1:19" ht="15" customHeight="1">
      <c r="A2" s="69"/>
      <c r="B2" s="69"/>
      <c r="C2" s="69"/>
      <c r="D2" s="69"/>
      <c r="E2" s="69"/>
      <c r="F2" s="69"/>
      <c r="G2" s="69"/>
      <c r="O2" s="4"/>
      <c r="P2" s="5"/>
      <c r="S2" s="3" t="s">
        <v>1</v>
      </c>
    </row>
    <row r="3" spans="1:19" ht="12.75" customHeight="1">
      <c r="A3" s="70"/>
      <c r="B3" s="70"/>
      <c r="C3" s="70"/>
      <c r="D3" s="70"/>
      <c r="E3" s="70"/>
      <c r="F3" s="70"/>
      <c r="G3" s="70"/>
      <c r="O3" s="4"/>
      <c r="P3" s="5"/>
      <c r="S3" s="3" t="s">
        <v>2</v>
      </c>
    </row>
    <row r="4" spans="1:19" ht="12.75" customHeight="1">
      <c r="A4" s="6"/>
      <c r="B4" s="6"/>
      <c r="C4" s="6"/>
      <c r="D4" s="6"/>
      <c r="E4" s="6"/>
      <c r="F4" s="6"/>
      <c r="G4" s="6"/>
      <c r="O4" s="4"/>
      <c r="P4" s="5"/>
      <c r="S4" s="1" t="s">
        <v>3</v>
      </c>
    </row>
    <row r="5" spans="1:19" ht="12.75" customHeight="1">
      <c r="A5" s="6"/>
      <c r="B5" s="6"/>
      <c r="C5" s="6"/>
      <c r="D5" s="6"/>
      <c r="E5" s="6"/>
      <c r="F5" s="6"/>
      <c r="G5" s="6"/>
      <c r="O5" s="4"/>
      <c r="P5" s="5"/>
      <c r="Q5" s="5"/>
      <c r="R5" s="5"/>
      <c r="S5" s="3"/>
    </row>
    <row r="6" spans="1:19" ht="45" customHeight="1">
      <c r="A6" s="71" t="s">
        <v>77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23.25" customHeight="1">
      <c r="A7" s="7"/>
      <c r="B7" s="8"/>
      <c r="C7" s="9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9"/>
      <c r="P7" s="8"/>
      <c r="Q7" s="8"/>
      <c r="R7" s="8"/>
      <c r="S7" s="8"/>
    </row>
    <row r="8" spans="1:19" ht="15.75" customHeight="1">
      <c r="A8" s="10"/>
      <c r="B8" s="11" t="s">
        <v>5</v>
      </c>
      <c r="C8" s="12" t="s">
        <v>6</v>
      </c>
      <c r="D8" s="1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.75" customHeight="1">
      <c r="A9" s="10"/>
      <c r="B9" s="10"/>
      <c r="C9" s="14" t="str">
        <f>'[2]СВОД 024'!C8</f>
        <v>Период 2021 год</v>
      </c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.75" customHeight="1">
      <c r="A10" s="10"/>
      <c r="B10" s="10"/>
      <c r="C10" s="14" t="s">
        <v>7</v>
      </c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.75" customHeight="1">
      <c r="A11" s="15"/>
      <c r="B11" s="15"/>
      <c r="C11" s="14" t="s">
        <v>8</v>
      </c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5">
        <v>24</v>
      </c>
      <c r="Q11" s="15"/>
      <c r="R11" s="15"/>
      <c r="S11" s="15"/>
    </row>
    <row r="12" spans="1:19" ht="15.75" customHeight="1">
      <c r="A12" s="15"/>
      <c r="B12" s="15"/>
      <c r="C12" s="14" t="s">
        <v>84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0.75" customHeight="1">
      <c r="A13" s="15"/>
      <c r="B13" s="15"/>
      <c r="C13" s="14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5.75" customHeight="1">
      <c r="A14" s="73" t="s">
        <v>9</v>
      </c>
      <c r="B14" s="74"/>
      <c r="C14" s="74"/>
      <c r="D14" s="74"/>
      <c r="E14" s="74"/>
      <c r="F14" s="75" t="s">
        <v>10</v>
      </c>
      <c r="G14" s="75" t="s">
        <v>11</v>
      </c>
      <c r="H14" s="76" t="s">
        <v>12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19" ht="25.5" customHeight="1">
      <c r="A15" s="77" t="s">
        <v>13</v>
      </c>
      <c r="B15" s="76" t="s">
        <v>14</v>
      </c>
      <c r="C15" s="76"/>
      <c r="D15" s="76"/>
      <c r="E15" s="76"/>
      <c r="F15" s="75"/>
      <c r="G15" s="75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ht="15.75" customHeight="1">
      <c r="A16" s="78"/>
      <c r="B16" s="80" t="s">
        <v>75</v>
      </c>
      <c r="C16" s="76" t="s">
        <v>16</v>
      </c>
      <c r="D16" s="76"/>
      <c r="E16" s="76"/>
      <c r="F16" s="75"/>
      <c r="G16" s="75"/>
      <c r="H16" s="68" t="s">
        <v>17</v>
      </c>
      <c r="I16" s="68" t="s">
        <v>18</v>
      </c>
      <c r="J16" s="68" t="s">
        <v>19</v>
      </c>
      <c r="K16" s="68" t="s">
        <v>20</v>
      </c>
      <c r="L16" s="68" t="s">
        <v>21</v>
      </c>
      <c r="M16" s="68" t="s">
        <v>22</v>
      </c>
      <c r="N16" s="68" t="s">
        <v>23</v>
      </c>
      <c r="O16" s="68" t="s">
        <v>24</v>
      </c>
      <c r="P16" s="68" t="s">
        <v>25</v>
      </c>
      <c r="Q16" s="68" t="s">
        <v>26</v>
      </c>
      <c r="R16" s="68" t="s">
        <v>27</v>
      </c>
      <c r="S16" s="68" t="s">
        <v>28</v>
      </c>
    </row>
    <row r="17" spans="1:23" ht="30" customHeight="1">
      <c r="A17" s="78"/>
      <c r="B17" s="81"/>
      <c r="C17" s="80" t="s">
        <v>29</v>
      </c>
      <c r="D17" s="76" t="s">
        <v>30</v>
      </c>
      <c r="E17" s="76"/>
      <c r="F17" s="75"/>
      <c r="G17" s="75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U17" s="46"/>
      <c r="V17" s="46"/>
      <c r="W17" s="46"/>
    </row>
    <row r="18" spans="1:23" ht="30" hidden="1" customHeight="1">
      <c r="A18" s="78"/>
      <c r="B18" s="81"/>
      <c r="C18" s="81"/>
      <c r="D18" s="83" t="s">
        <v>31</v>
      </c>
      <c r="E18" s="17" t="s">
        <v>32</v>
      </c>
      <c r="F18" s="75"/>
      <c r="G18" s="75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U18" s="46"/>
      <c r="V18" s="46"/>
      <c r="W18" s="46"/>
    </row>
    <row r="19" spans="1:23" ht="17.25" customHeight="1">
      <c r="A19" s="78"/>
      <c r="B19" s="81"/>
      <c r="C19" s="81"/>
      <c r="D19" s="84"/>
      <c r="E19" s="18">
        <v>111</v>
      </c>
      <c r="F19" s="19" t="s">
        <v>33</v>
      </c>
      <c r="G19" s="20">
        <f>SUM(H19:S19)</f>
        <v>49036</v>
      </c>
      <c r="H19" s="47"/>
      <c r="I19" s="64">
        <v>6433</v>
      </c>
      <c r="J19" s="64">
        <v>3840</v>
      </c>
      <c r="K19" s="64">
        <v>3840</v>
      </c>
      <c r="L19" s="64">
        <v>4540</v>
      </c>
      <c r="M19" s="64">
        <v>3540</v>
      </c>
      <c r="N19" s="64">
        <v>2425</v>
      </c>
      <c r="O19" s="64">
        <v>3540</v>
      </c>
      <c r="P19" s="64">
        <v>5200</v>
      </c>
      <c r="Q19" s="64">
        <v>5200</v>
      </c>
      <c r="R19" s="64">
        <v>5200</v>
      </c>
      <c r="S19" s="64">
        <v>5278</v>
      </c>
      <c r="U19" s="46"/>
      <c r="V19" s="46"/>
      <c r="W19" s="46"/>
    </row>
    <row r="20" spans="1:23" ht="17.25" customHeight="1">
      <c r="A20" s="78"/>
      <c r="B20" s="81"/>
      <c r="C20" s="81"/>
      <c r="D20" s="84"/>
      <c r="E20" s="18">
        <v>112</v>
      </c>
      <c r="F20" s="22" t="s">
        <v>34</v>
      </c>
      <c r="G20" s="20">
        <f t="shared" ref="G20:G49" si="0">SUM(H20:S20)</f>
        <v>0</v>
      </c>
      <c r="H20" s="47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U20" s="46"/>
      <c r="V20" s="46"/>
      <c r="W20" s="46"/>
    </row>
    <row r="21" spans="1:23" ht="17.25" customHeight="1">
      <c r="A21" s="78"/>
      <c r="B21" s="81"/>
      <c r="C21" s="81"/>
      <c r="D21" s="84"/>
      <c r="E21" s="18">
        <v>113</v>
      </c>
      <c r="F21" s="22" t="s">
        <v>35</v>
      </c>
      <c r="G21" s="20">
        <f t="shared" si="0"/>
        <v>722</v>
      </c>
      <c r="H21" s="47"/>
      <c r="I21" s="64"/>
      <c r="J21" s="64"/>
      <c r="K21" s="64"/>
      <c r="L21" s="64"/>
      <c r="M21" s="64"/>
      <c r="N21" s="64">
        <v>722</v>
      </c>
      <c r="O21" s="64"/>
      <c r="P21" s="64"/>
      <c r="Q21" s="64"/>
      <c r="R21" s="64"/>
      <c r="S21" s="64"/>
    </row>
    <row r="22" spans="1:23" ht="17.25" customHeight="1">
      <c r="A22" s="78"/>
      <c r="B22" s="81"/>
      <c r="C22" s="81"/>
      <c r="D22" s="84"/>
      <c r="E22" s="18">
        <v>121</v>
      </c>
      <c r="F22" s="22" t="s">
        <v>36</v>
      </c>
      <c r="G22" s="20">
        <f t="shared" si="0"/>
        <v>3400</v>
      </c>
      <c r="H22" s="47"/>
      <c r="I22" s="64">
        <v>340</v>
      </c>
      <c r="J22" s="64">
        <v>340</v>
      </c>
      <c r="K22" s="64">
        <v>340</v>
      </c>
      <c r="L22" s="64">
        <v>340</v>
      </c>
      <c r="M22" s="64">
        <v>340</v>
      </c>
      <c r="N22" s="64">
        <v>340</v>
      </c>
      <c r="O22" s="64">
        <v>340</v>
      </c>
      <c r="P22" s="64">
        <v>340</v>
      </c>
      <c r="Q22" s="64">
        <v>340</v>
      </c>
      <c r="R22" s="64">
        <v>340</v>
      </c>
      <c r="S22" s="64"/>
    </row>
    <row r="23" spans="1:23" ht="17.25" customHeight="1">
      <c r="A23" s="78"/>
      <c r="B23" s="81"/>
      <c r="C23" s="81"/>
      <c r="D23" s="84"/>
      <c r="E23" s="18">
        <v>122</v>
      </c>
      <c r="F23" s="22" t="s">
        <v>37</v>
      </c>
      <c r="G23" s="20">
        <f t="shared" si="0"/>
        <v>1984</v>
      </c>
      <c r="H23" s="47"/>
      <c r="I23" s="64">
        <v>150</v>
      </c>
      <c r="J23" s="64">
        <v>150</v>
      </c>
      <c r="K23" s="64">
        <v>150</v>
      </c>
      <c r="L23" s="64">
        <v>150</v>
      </c>
      <c r="M23" s="64">
        <v>150</v>
      </c>
      <c r="N23" s="64">
        <v>150</v>
      </c>
      <c r="O23" s="64">
        <v>150</v>
      </c>
      <c r="P23" s="64">
        <v>150</v>
      </c>
      <c r="Q23" s="64">
        <v>150</v>
      </c>
      <c r="R23" s="64">
        <v>150</v>
      </c>
      <c r="S23" s="64">
        <v>484</v>
      </c>
    </row>
    <row r="24" spans="1:23" ht="17.25" customHeight="1">
      <c r="A24" s="78"/>
      <c r="B24" s="81"/>
      <c r="C24" s="81"/>
      <c r="D24" s="84"/>
      <c r="E24" s="18">
        <v>123</v>
      </c>
      <c r="F24" s="22" t="s">
        <v>38</v>
      </c>
      <c r="G24" s="20">
        <f t="shared" si="0"/>
        <v>111</v>
      </c>
      <c r="H24" s="47"/>
      <c r="I24" s="64">
        <v>111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23" ht="26.25" customHeight="1">
      <c r="A25" s="78"/>
      <c r="B25" s="81"/>
      <c r="C25" s="81"/>
      <c r="D25" s="84"/>
      <c r="E25" s="18">
        <v>124</v>
      </c>
      <c r="F25" s="19" t="s">
        <v>39</v>
      </c>
      <c r="G25" s="20">
        <f t="shared" si="0"/>
        <v>977</v>
      </c>
      <c r="H25" s="47"/>
      <c r="I25" s="64">
        <v>88</v>
      </c>
      <c r="J25" s="64">
        <v>88</v>
      </c>
      <c r="K25" s="64">
        <v>88</v>
      </c>
      <c r="L25" s="64">
        <v>88</v>
      </c>
      <c r="M25" s="64">
        <v>88</v>
      </c>
      <c r="N25" s="64">
        <v>88</v>
      </c>
      <c r="O25" s="64">
        <v>88</v>
      </c>
      <c r="P25" s="64">
        <v>88</v>
      </c>
      <c r="Q25" s="64">
        <v>88</v>
      </c>
      <c r="R25" s="64">
        <v>88</v>
      </c>
      <c r="S25" s="64">
        <f>88+9</f>
        <v>97</v>
      </c>
    </row>
    <row r="26" spans="1:23" ht="17.25" customHeight="1">
      <c r="A26" s="78"/>
      <c r="B26" s="81"/>
      <c r="C26" s="81"/>
      <c r="D26" s="84"/>
      <c r="E26" s="18">
        <v>131</v>
      </c>
      <c r="F26" s="19" t="s">
        <v>40</v>
      </c>
      <c r="G26" s="20">
        <f t="shared" si="0"/>
        <v>0</v>
      </c>
      <c r="H26" s="47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23" ht="0.75" customHeight="1">
      <c r="A27" s="78"/>
      <c r="B27" s="81"/>
      <c r="C27" s="81"/>
      <c r="D27" s="84"/>
      <c r="E27" s="18">
        <v>135</v>
      </c>
      <c r="F27" s="19" t="s">
        <v>41</v>
      </c>
      <c r="G27" s="20">
        <f t="shared" si="0"/>
        <v>0</v>
      </c>
      <c r="H27" s="47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1:23" ht="17.25" hidden="1" customHeight="1">
      <c r="A28" s="78"/>
      <c r="B28" s="81"/>
      <c r="C28" s="81"/>
      <c r="D28" s="84"/>
      <c r="E28" s="18">
        <v>136</v>
      </c>
      <c r="F28" s="19" t="s">
        <v>42</v>
      </c>
      <c r="G28" s="20">
        <f t="shared" si="0"/>
        <v>0</v>
      </c>
      <c r="H28" s="47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spans="1:23" ht="17.25" customHeight="1">
      <c r="A29" s="78"/>
      <c r="B29" s="81"/>
      <c r="C29" s="81"/>
      <c r="D29" s="84"/>
      <c r="E29" s="18">
        <v>141</v>
      </c>
      <c r="F29" s="19" t="s">
        <v>43</v>
      </c>
      <c r="G29" s="20">
        <f t="shared" si="0"/>
        <v>16384</v>
      </c>
      <c r="H29" s="47"/>
      <c r="I29" s="64">
        <v>2730</v>
      </c>
      <c r="J29" s="64">
        <v>2730</v>
      </c>
      <c r="K29" s="64">
        <v>2730</v>
      </c>
      <c r="L29" s="64">
        <v>2730</v>
      </c>
      <c r="M29" s="64">
        <v>2730</v>
      </c>
      <c r="N29" s="64"/>
      <c r="O29" s="64"/>
      <c r="P29" s="64"/>
      <c r="Q29" s="64">
        <v>2734</v>
      </c>
      <c r="R29" s="64"/>
      <c r="S29" s="64"/>
      <c r="T29" s="48"/>
    </row>
    <row r="30" spans="1:23" ht="17.25" customHeight="1">
      <c r="A30" s="78"/>
      <c r="B30" s="81"/>
      <c r="C30" s="81"/>
      <c r="D30" s="84"/>
      <c r="E30" s="18">
        <v>142</v>
      </c>
      <c r="F30" s="19" t="s">
        <v>44</v>
      </c>
      <c r="G30" s="20">
        <f t="shared" si="0"/>
        <v>66</v>
      </c>
      <c r="H30" s="47"/>
      <c r="I30" s="64">
        <v>66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23" ht="17.25" customHeight="1">
      <c r="A31" s="78"/>
      <c r="B31" s="81"/>
      <c r="C31" s="81"/>
      <c r="D31" s="84"/>
      <c r="E31" s="18">
        <v>144</v>
      </c>
      <c r="F31" s="19" t="s">
        <v>45</v>
      </c>
      <c r="G31" s="20">
        <f t="shared" si="0"/>
        <v>3300</v>
      </c>
      <c r="H31" s="47"/>
      <c r="I31" s="64">
        <v>300</v>
      </c>
      <c r="J31" s="64">
        <v>300</v>
      </c>
      <c r="K31" s="64">
        <v>300</v>
      </c>
      <c r="L31" s="64">
        <v>300</v>
      </c>
      <c r="M31" s="64">
        <v>300</v>
      </c>
      <c r="N31" s="64">
        <v>300</v>
      </c>
      <c r="O31" s="64">
        <v>300</v>
      </c>
      <c r="P31" s="64">
        <v>300</v>
      </c>
      <c r="Q31" s="64">
        <v>300</v>
      </c>
      <c r="R31" s="64">
        <v>300</v>
      </c>
      <c r="S31" s="64">
        <v>300</v>
      </c>
    </row>
    <row r="32" spans="1:23" ht="17.25" customHeight="1">
      <c r="A32" s="78"/>
      <c r="B32" s="81"/>
      <c r="C32" s="81"/>
      <c r="D32" s="84"/>
      <c r="E32" s="18">
        <v>149</v>
      </c>
      <c r="F32" s="19" t="s">
        <v>46</v>
      </c>
      <c r="G32" s="20">
        <f t="shared" si="0"/>
        <v>1544</v>
      </c>
      <c r="H32" s="47"/>
      <c r="I32" s="64">
        <v>150</v>
      </c>
      <c r="J32" s="64">
        <v>150</v>
      </c>
      <c r="K32" s="64">
        <v>150</v>
      </c>
      <c r="L32" s="64">
        <v>150</v>
      </c>
      <c r="M32" s="64">
        <v>150</v>
      </c>
      <c r="N32" s="64">
        <v>150</v>
      </c>
      <c r="O32" s="64">
        <v>150</v>
      </c>
      <c r="P32" s="64">
        <v>150</v>
      </c>
      <c r="Q32" s="64">
        <v>150</v>
      </c>
      <c r="R32" s="64">
        <v>150</v>
      </c>
      <c r="S32" s="64">
        <v>44</v>
      </c>
    </row>
    <row r="33" spans="1:20" ht="17.25" customHeight="1">
      <c r="A33" s="78"/>
      <c r="B33" s="81"/>
      <c r="C33" s="81"/>
      <c r="D33" s="84"/>
      <c r="E33" s="18">
        <v>151</v>
      </c>
      <c r="F33" s="19" t="s">
        <v>47</v>
      </c>
      <c r="G33" s="20">
        <f t="shared" si="0"/>
        <v>2100</v>
      </c>
      <c r="H33" s="47"/>
      <c r="I33" s="64">
        <v>200</v>
      </c>
      <c r="J33" s="64">
        <v>200</v>
      </c>
      <c r="K33" s="64">
        <v>200</v>
      </c>
      <c r="L33" s="64">
        <v>200</v>
      </c>
      <c r="M33" s="64">
        <v>200</v>
      </c>
      <c r="N33" s="64">
        <v>200</v>
      </c>
      <c r="O33" s="64">
        <v>200</v>
      </c>
      <c r="P33" s="64">
        <v>200</v>
      </c>
      <c r="Q33" s="64">
        <v>200</v>
      </c>
      <c r="R33" s="64">
        <v>150</v>
      </c>
      <c r="S33" s="64">
        <v>150</v>
      </c>
    </row>
    <row r="34" spans="1:20" ht="17.25" customHeight="1">
      <c r="A34" s="78"/>
      <c r="B34" s="81"/>
      <c r="C34" s="81"/>
      <c r="D34" s="84"/>
      <c r="E34" s="18">
        <v>152</v>
      </c>
      <c r="F34" s="19" t="s">
        <v>48</v>
      </c>
      <c r="G34" s="20">
        <f t="shared" si="0"/>
        <v>532</v>
      </c>
      <c r="H34" s="47"/>
      <c r="I34" s="64">
        <v>200</v>
      </c>
      <c r="J34" s="64">
        <v>200</v>
      </c>
      <c r="K34" s="64">
        <v>132</v>
      </c>
      <c r="L34" s="64"/>
      <c r="M34" s="64"/>
      <c r="N34" s="64"/>
      <c r="O34" s="64"/>
      <c r="P34" s="64"/>
      <c r="Q34" s="64"/>
      <c r="R34" s="64"/>
      <c r="S34" s="64"/>
    </row>
    <row r="35" spans="1:20" ht="0.75" customHeight="1">
      <c r="A35" s="78"/>
      <c r="B35" s="81"/>
      <c r="C35" s="81"/>
      <c r="D35" s="84"/>
      <c r="E35" s="18">
        <v>153</v>
      </c>
      <c r="F35" s="19" t="s">
        <v>49</v>
      </c>
      <c r="G35" s="20">
        <f t="shared" si="0"/>
        <v>0</v>
      </c>
      <c r="H35" s="47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20" ht="17.25" hidden="1" customHeight="1">
      <c r="A36" s="78"/>
      <c r="B36" s="81"/>
      <c r="C36" s="81"/>
      <c r="D36" s="84"/>
      <c r="E36" s="18">
        <v>154</v>
      </c>
      <c r="F36" s="19" t="s">
        <v>50</v>
      </c>
      <c r="G36" s="20">
        <f t="shared" si="0"/>
        <v>0</v>
      </c>
      <c r="H36" s="47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20" ht="17.25" hidden="1" customHeight="1">
      <c r="A37" s="78"/>
      <c r="B37" s="81"/>
      <c r="C37" s="81"/>
      <c r="D37" s="84"/>
      <c r="E37" s="18">
        <v>156</v>
      </c>
      <c r="F37" s="19" t="s">
        <v>51</v>
      </c>
      <c r="G37" s="20">
        <f t="shared" si="0"/>
        <v>0</v>
      </c>
      <c r="H37" s="47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20" ht="17.25" customHeight="1">
      <c r="A38" s="78"/>
      <c r="B38" s="81"/>
      <c r="C38" s="81"/>
      <c r="D38" s="84"/>
      <c r="E38" s="18">
        <v>159</v>
      </c>
      <c r="F38" s="19" t="s">
        <v>52</v>
      </c>
      <c r="G38" s="20">
        <f t="shared" si="0"/>
        <v>600</v>
      </c>
      <c r="H38" s="47"/>
      <c r="I38" s="64"/>
      <c r="J38" s="64">
        <v>150</v>
      </c>
      <c r="K38" s="64"/>
      <c r="L38" s="64"/>
      <c r="M38" s="64">
        <v>150</v>
      </c>
      <c r="N38" s="64"/>
      <c r="O38" s="64"/>
      <c r="P38" s="64"/>
      <c r="Q38" s="64">
        <v>150</v>
      </c>
      <c r="R38" s="64"/>
      <c r="S38" s="64">
        <v>150</v>
      </c>
    </row>
    <row r="39" spans="1:20" ht="17.25" customHeight="1">
      <c r="A39" s="78"/>
      <c r="B39" s="81"/>
      <c r="C39" s="81"/>
      <c r="D39" s="84"/>
      <c r="E39" s="18">
        <v>161</v>
      </c>
      <c r="F39" s="19" t="s">
        <v>53</v>
      </c>
      <c r="G39" s="20">
        <f t="shared" si="0"/>
        <v>730</v>
      </c>
      <c r="H39" s="47"/>
      <c r="I39" s="64">
        <v>100</v>
      </c>
      <c r="J39" s="64">
        <v>100</v>
      </c>
      <c r="K39" s="64">
        <v>100</v>
      </c>
      <c r="L39" s="64">
        <v>100</v>
      </c>
      <c r="M39" s="64">
        <v>100</v>
      </c>
      <c r="N39" s="64">
        <v>100</v>
      </c>
      <c r="O39" s="64">
        <v>100</v>
      </c>
      <c r="P39" s="64">
        <v>30</v>
      </c>
      <c r="Q39" s="64"/>
      <c r="R39" s="64"/>
      <c r="S39" s="64"/>
    </row>
    <row r="40" spans="1:20" ht="17.25" customHeight="1">
      <c r="A40" s="78"/>
      <c r="B40" s="81"/>
      <c r="C40" s="81"/>
      <c r="D40" s="84"/>
      <c r="E40" s="18">
        <v>162</v>
      </c>
      <c r="F40" s="23" t="s">
        <v>54</v>
      </c>
      <c r="G40" s="20">
        <f t="shared" si="0"/>
        <v>0</v>
      </c>
      <c r="H40" s="47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20" ht="29.25" hidden="1" customHeight="1">
      <c r="A41" s="78"/>
      <c r="B41" s="81"/>
      <c r="C41" s="81"/>
      <c r="D41" s="84"/>
      <c r="E41" s="24">
        <v>165</v>
      </c>
      <c r="F41" s="25" t="s">
        <v>55</v>
      </c>
      <c r="G41" s="20">
        <f t="shared" si="0"/>
        <v>0</v>
      </c>
      <c r="H41" s="47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20" ht="17.25" customHeight="1">
      <c r="A42" s="78"/>
      <c r="B42" s="81"/>
      <c r="C42" s="81"/>
      <c r="D42" s="84"/>
      <c r="E42" s="26">
        <v>169</v>
      </c>
      <c r="F42" s="27" t="s">
        <v>56</v>
      </c>
      <c r="G42" s="20">
        <f t="shared" si="0"/>
        <v>588</v>
      </c>
      <c r="H42" s="47"/>
      <c r="I42" s="64">
        <v>588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20" ht="17.25" customHeight="1">
      <c r="A43" s="78"/>
      <c r="B43" s="81"/>
      <c r="C43" s="81"/>
      <c r="D43" s="84"/>
      <c r="E43" s="28">
        <v>322</v>
      </c>
      <c r="F43" s="29" t="s">
        <v>57</v>
      </c>
      <c r="G43" s="20">
        <f t="shared" si="0"/>
        <v>0</v>
      </c>
      <c r="H43" s="47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20" ht="17.25" customHeight="1">
      <c r="A44" s="78"/>
      <c r="B44" s="81"/>
      <c r="C44" s="81"/>
      <c r="D44" s="84"/>
      <c r="E44" s="30">
        <v>324</v>
      </c>
      <c r="F44" s="25" t="s">
        <v>58</v>
      </c>
      <c r="G44" s="20">
        <f t="shared" si="0"/>
        <v>36602</v>
      </c>
      <c r="H44" s="47"/>
      <c r="I44" s="64">
        <v>4500</v>
      </c>
      <c r="J44" s="64">
        <v>4500</v>
      </c>
      <c r="K44" s="64">
        <v>4500</v>
      </c>
      <c r="L44" s="64">
        <v>4500</v>
      </c>
      <c r="M44" s="64">
        <v>4500</v>
      </c>
      <c r="N44" s="64">
        <v>4500</v>
      </c>
      <c r="O44" s="64">
        <v>4500</v>
      </c>
      <c r="P44" s="64">
        <v>5102</v>
      </c>
      <c r="Q44" s="64"/>
      <c r="R44" s="64"/>
      <c r="S44" s="64"/>
      <c r="T44" s="48"/>
    </row>
    <row r="45" spans="1:20" ht="17.25" customHeight="1">
      <c r="A45" s="78"/>
      <c r="B45" s="81"/>
      <c r="C45" s="81"/>
      <c r="D45" s="84"/>
      <c r="E45" s="30">
        <v>413</v>
      </c>
      <c r="F45" s="25" t="s">
        <v>59</v>
      </c>
      <c r="G45" s="20">
        <f t="shared" si="0"/>
        <v>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20" ht="29.25" hidden="1" customHeight="1">
      <c r="A46" s="78"/>
      <c r="B46" s="81"/>
      <c r="C46" s="81"/>
      <c r="D46" s="84"/>
      <c r="E46" s="18">
        <v>414</v>
      </c>
      <c r="F46" s="31" t="s">
        <v>60</v>
      </c>
      <c r="G46" s="20">
        <f t="shared" si="0"/>
        <v>0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20" ht="17.25" hidden="1" customHeight="1">
      <c r="A47" s="78"/>
      <c r="B47" s="81"/>
      <c r="C47" s="81"/>
      <c r="D47" s="84"/>
      <c r="E47" s="32">
        <v>416</v>
      </c>
      <c r="F47" s="19" t="s">
        <v>61</v>
      </c>
      <c r="G47" s="20">
        <f t="shared" si="0"/>
        <v>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20" ht="27.75" hidden="1" customHeight="1">
      <c r="A48" s="78"/>
      <c r="B48" s="81"/>
      <c r="C48" s="81"/>
      <c r="D48" s="84"/>
      <c r="E48" s="32">
        <v>418</v>
      </c>
      <c r="F48" s="22" t="s">
        <v>62</v>
      </c>
      <c r="G48" s="20">
        <f t="shared" si="0"/>
        <v>0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20" ht="17.25" hidden="1" customHeight="1">
      <c r="A49" s="78"/>
      <c r="B49" s="81"/>
      <c r="C49" s="81"/>
      <c r="D49" s="84"/>
      <c r="E49" s="26">
        <v>419</v>
      </c>
      <c r="F49" s="34" t="s">
        <v>63</v>
      </c>
      <c r="G49" s="20">
        <f t="shared" si="0"/>
        <v>0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20" ht="31.5" hidden="1" customHeight="1">
      <c r="A50" s="78"/>
      <c r="B50" s="81"/>
      <c r="C50" s="81"/>
      <c r="D50" s="84"/>
      <c r="E50" s="28">
        <v>421</v>
      </c>
      <c r="F50" s="29" t="s">
        <v>64</v>
      </c>
      <c r="G50" s="20">
        <f>SUM(H50:S50)</f>
        <v>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20" ht="27" hidden="1" customHeight="1">
      <c r="A51" s="79"/>
      <c r="B51" s="82"/>
      <c r="C51" s="82"/>
      <c r="D51" s="85"/>
      <c r="E51" s="28">
        <v>423</v>
      </c>
      <c r="F51" s="29" t="s">
        <v>65</v>
      </c>
      <c r="G51" s="20">
        <f>SUM(H51:S51)</f>
        <v>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20" ht="28.5" customHeight="1">
      <c r="A52" s="86"/>
      <c r="B52" s="86"/>
      <c r="C52" s="86"/>
      <c r="D52" s="86"/>
      <c r="E52" s="35"/>
      <c r="F52" s="35" t="s">
        <v>66</v>
      </c>
      <c r="G52" s="20">
        <f>SUM(H52:S52)</f>
        <v>118676</v>
      </c>
      <c r="H52" s="36">
        <f>SUM(H19:H51)</f>
        <v>0</v>
      </c>
      <c r="I52" s="36">
        <f t="shared" ref="I52:S52" si="1">SUM(I19:I51)</f>
        <v>15956</v>
      </c>
      <c r="J52" s="36">
        <f t="shared" si="1"/>
        <v>12748</v>
      </c>
      <c r="K52" s="36">
        <f t="shared" si="1"/>
        <v>12530</v>
      </c>
      <c r="L52" s="36">
        <f t="shared" si="1"/>
        <v>13098</v>
      </c>
      <c r="M52" s="36">
        <f t="shared" si="1"/>
        <v>12248</v>
      </c>
      <c r="N52" s="36">
        <f t="shared" si="1"/>
        <v>8975</v>
      </c>
      <c r="O52" s="36">
        <f t="shared" si="1"/>
        <v>9368</v>
      </c>
      <c r="P52" s="36">
        <f t="shared" si="1"/>
        <v>11560</v>
      </c>
      <c r="Q52" s="36">
        <f t="shared" si="1"/>
        <v>9312</v>
      </c>
      <c r="R52" s="36">
        <f t="shared" si="1"/>
        <v>6378</v>
      </c>
      <c r="S52" s="36">
        <f t="shared" si="1"/>
        <v>6503</v>
      </c>
    </row>
    <row r="53" spans="1:20" ht="19.5" customHeight="1">
      <c r="C53" s="2"/>
      <c r="D53" s="87"/>
      <c r="E53" s="87"/>
      <c r="F53" s="87"/>
      <c r="G53" s="2">
        <v>118676</v>
      </c>
      <c r="H53" s="37"/>
      <c r="I53" s="38"/>
      <c r="J53" s="38"/>
      <c r="K53" s="39"/>
      <c r="L53" s="88"/>
      <c r="M53" s="88"/>
      <c r="N53" s="88"/>
      <c r="O53" s="88"/>
      <c r="P53" s="88"/>
    </row>
    <row r="54" spans="1:20" ht="75.75" customHeight="1">
      <c r="D54" s="89" t="s">
        <v>67</v>
      </c>
      <c r="E54" s="89"/>
      <c r="F54" s="89"/>
      <c r="G54" s="1" t="s">
        <v>68</v>
      </c>
      <c r="H54" s="40"/>
      <c r="I54" s="41"/>
      <c r="J54" s="65" t="s">
        <v>81</v>
      </c>
      <c r="K54" s="66"/>
      <c r="L54" s="41"/>
      <c r="M54" s="41"/>
      <c r="N54" s="41"/>
      <c r="O54" s="41"/>
      <c r="P54" s="41"/>
    </row>
    <row r="55" spans="1:20" ht="17.25" customHeight="1">
      <c r="G55" s="90" t="s">
        <v>69</v>
      </c>
      <c r="H55" s="90"/>
      <c r="J55" s="1" t="s">
        <v>70</v>
      </c>
    </row>
    <row r="56" spans="1:20" ht="15.75" customHeight="1">
      <c r="C56" s="40"/>
      <c r="D56" s="40"/>
      <c r="E56" s="40"/>
      <c r="F56" s="43"/>
      <c r="G56" s="91" t="s">
        <v>71</v>
      </c>
      <c r="H56" s="91"/>
    </row>
    <row r="57" spans="1:20" ht="49.5" customHeight="1">
      <c r="D57" s="89" t="s">
        <v>72</v>
      </c>
      <c r="E57" s="89"/>
      <c r="F57" s="89"/>
      <c r="G57" s="1" t="s">
        <v>68</v>
      </c>
      <c r="H57" s="40"/>
      <c r="I57" s="41"/>
      <c r="J57" s="65" t="s">
        <v>82</v>
      </c>
      <c r="K57" s="66"/>
      <c r="L57" s="67"/>
    </row>
    <row r="58" spans="1:20" ht="15.75" customHeight="1">
      <c r="G58" s="90" t="s">
        <v>69</v>
      </c>
      <c r="H58" s="90"/>
      <c r="J58" s="1" t="s">
        <v>70</v>
      </c>
      <c r="T58" s="44"/>
    </row>
    <row r="59" spans="1:20" ht="31.5" customHeight="1"/>
    <row r="60" spans="1:20" ht="15.75" customHeight="1">
      <c r="O60" s="2"/>
      <c r="S60" s="3" t="s">
        <v>73</v>
      </c>
    </row>
    <row r="61" spans="1:20" ht="15.75" customHeight="1">
      <c r="A61" s="69"/>
      <c r="B61" s="69"/>
      <c r="C61" s="69"/>
      <c r="D61" s="69"/>
      <c r="E61" s="69"/>
      <c r="F61" s="69"/>
      <c r="G61" s="69"/>
      <c r="O61" s="4"/>
      <c r="P61" s="5"/>
      <c r="S61" s="3" t="s">
        <v>1</v>
      </c>
    </row>
    <row r="62" spans="1:20" ht="15.75" customHeight="1">
      <c r="A62" s="70"/>
      <c r="B62" s="70"/>
      <c r="C62" s="70"/>
      <c r="D62" s="70"/>
      <c r="E62" s="70"/>
      <c r="F62" s="70"/>
      <c r="G62" s="70"/>
      <c r="O62" s="4"/>
      <c r="P62" s="5"/>
      <c r="S62" s="3" t="s">
        <v>2</v>
      </c>
      <c r="T62" s="45"/>
    </row>
    <row r="63" spans="1:20" ht="11.25" customHeight="1">
      <c r="A63" s="6"/>
      <c r="B63" s="6"/>
      <c r="C63" s="6"/>
      <c r="D63" s="6"/>
      <c r="E63" s="6"/>
      <c r="F63" s="6"/>
      <c r="G63" s="6"/>
      <c r="O63" s="4"/>
      <c r="P63" s="5"/>
      <c r="S63" s="1" t="s">
        <v>3</v>
      </c>
    </row>
    <row r="64" spans="1:20" ht="18.75">
      <c r="A64" s="6"/>
      <c r="B64" s="6"/>
      <c r="C64" s="6"/>
      <c r="D64" s="6"/>
      <c r="E64" s="6"/>
      <c r="F64" s="6"/>
      <c r="G64" s="6"/>
      <c r="O64" s="4"/>
      <c r="P64" s="5"/>
      <c r="Q64" s="5"/>
      <c r="R64" s="5"/>
      <c r="S64" s="3"/>
    </row>
    <row r="65" spans="1:19" ht="54" customHeight="1">
      <c r="A65" s="71" t="s">
        <v>85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1:19" ht="15.75">
      <c r="A66" s="7"/>
      <c r="B66" s="8"/>
      <c r="C66" s="9" t="s">
        <v>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14.25">
      <c r="A67" s="10"/>
      <c r="B67" s="11" t="s">
        <v>5</v>
      </c>
      <c r="C67" s="12" t="s">
        <v>6</v>
      </c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4.25">
      <c r="A68" s="10"/>
      <c r="B68" s="10"/>
      <c r="C68" s="14" t="str">
        <f>C9</f>
        <v>Период 2021 год</v>
      </c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76</v>
      </c>
      <c r="P68" s="10"/>
      <c r="Q68" s="10"/>
      <c r="R68" s="10"/>
      <c r="S68" s="10"/>
    </row>
    <row r="69" spans="1:19" ht="14.25">
      <c r="A69" s="10"/>
      <c r="B69" s="10"/>
      <c r="C69" s="14" t="s">
        <v>7</v>
      </c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5.75">
      <c r="A70" s="15"/>
      <c r="B70" s="15"/>
      <c r="C70" s="14" t="s">
        <v>8</v>
      </c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15.75">
      <c r="A71" s="15"/>
      <c r="B71" s="15"/>
      <c r="C71" s="14" t="s">
        <v>86</v>
      </c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ht="15.75">
      <c r="A72" s="15"/>
      <c r="B72" s="15"/>
      <c r="C72" s="1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ht="12.75" customHeight="1">
      <c r="A73" s="73" t="s">
        <v>9</v>
      </c>
      <c r="B73" s="74"/>
      <c r="C73" s="74"/>
      <c r="D73" s="74"/>
      <c r="E73" s="74"/>
      <c r="F73" s="75" t="s">
        <v>10</v>
      </c>
      <c r="G73" s="75" t="s">
        <v>11</v>
      </c>
      <c r="H73" s="76" t="s">
        <v>12</v>
      </c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1:19" ht="12.75" customHeight="1">
      <c r="A74" s="77" t="s">
        <v>13</v>
      </c>
      <c r="B74" s="76" t="s">
        <v>14</v>
      </c>
      <c r="C74" s="76"/>
      <c r="D74" s="76"/>
      <c r="E74" s="76"/>
      <c r="F74" s="75"/>
      <c r="G74" s="75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1:19" ht="12.75" customHeight="1">
      <c r="A75" s="78"/>
      <c r="B75" s="80" t="s">
        <v>15</v>
      </c>
      <c r="C75" s="76" t="s">
        <v>16</v>
      </c>
      <c r="D75" s="76"/>
      <c r="E75" s="76"/>
      <c r="F75" s="75"/>
      <c r="G75" s="75"/>
      <c r="H75" s="68" t="s">
        <v>17</v>
      </c>
      <c r="I75" s="68" t="s">
        <v>18</v>
      </c>
      <c r="J75" s="68" t="s">
        <v>19</v>
      </c>
      <c r="K75" s="68" t="s">
        <v>20</v>
      </c>
      <c r="L75" s="68" t="s">
        <v>21</v>
      </c>
      <c r="M75" s="68" t="s">
        <v>22</v>
      </c>
      <c r="N75" s="68" t="s">
        <v>23</v>
      </c>
      <c r="O75" s="68" t="s">
        <v>24</v>
      </c>
      <c r="P75" s="68" t="s">
        <v>25</v>
      </c>
      <c r="Q75" s="68" t="s">
        <v>26</v>
      </c>
      <c r="R75" s="68" t="s">
        <v>27</v>
      </c>
      <c r="S75" s="68" t="s">
        <v>28</v>
      </c>
    </row>
    <row r="76" spans="1:19" ht="12.75" customHeight="1">
      <c r="A76" s="78"/>
      <c r="B76" s="81"/>
      <c r="C76" s="80" t="s">
        <v>29</v>
      </c>
      <c r="D76" s="76" t="s">
        <v>30</v>
      </c>
      <c r="E76" s="76"/>
      <c r="F76" s="75"/>
      <c r="G76" s="75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ht="12.75" customHeight="1">
      <c r="A77" s="78"/>
      <c r="B77" s="81"/>
      <c r="C77" s="81"/>
      <c r="D77" s="92" t="s">
        <v>74</v>
      </c>
      <c r="E77" s="17" t="s">
        <v>32</v>
      </c>
      <c r="F77" s="75"/>
      <c r="G77" s="75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ht="15">
      <c r="A78" s="78"/>
      <c r="B78" s="81"/>
      <c r="C78" s="81"/>
      <c r="D78" s="93"/>
      <c r="E78" s="18">
        <v>111</v>
      </c>
      <c r="F78" s="19" t="s">
        <v>33</v>
      </c>
      <c r="G78" s="20">
        <f>SUM(H78:S78)</f>
        <v>49036</v>
      </c>
      <c r="H78" s="33">
        <f>G19</f>
        <v>49036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15">
      <c r="A79" s="78"/>
      <c r="B79" s="81"/>
      <c r="C79" s="81"/>
      <c r="D79" s="93"/>
      <c r="E79" s="18">
        <v>112</v>
      </c>
      <c r="F79" s="22" t="s">
        <v>34</v>
      </c>
      <c r="G79" s="20">
        <f t="shared" ref="G79:G108" si="2">SUM(H79:S79)</f>
        <v>0</v>
      </c>
      <c r="H79" s="33">
        <f t="shared" ref="H79:H110" si="3">G20</f>
        <v>0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15">
      <c r="A80" s="78"/>
      <c r="B80" s="81"/>
      <c r="C80" s="81"/>
      <c r="D80" s="93"/>
      <c r="E80" s="18">
        <v>113</v>
      </c>
      <c r="F80" s="22" t="s">
        <v>35</v>
      </c>
      <c r="G80" s="20">
        <f t="shared" si="2"/>
        <v>722</v>
      </c>
      <c r="H80" s="33">
        <f t="shared" si="3"/>
        <v>722</v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15">
      <c r="A81" s="78"/>
      <c r="B81" s="81"/>
      <c r="C81" s="81"/>
      <c r="D81" s="93"/>
      <c r="E81" s="18">
        <v>121</v>
      </c>
      <c r="F81" s="22" t="s">
        <v>36</v>
      </c>
      <c r="G81" s="20">
        <f t="shared" si="2"/>
        <v>3400</v>
      </c>
      <c r="H81" s="33">
        <f t="shared" si="3"/>
        <v>3400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25.5">
      <c r="A82" s="78"/>
      <c r="B82" s="81"/>
      <c r="C82" s="81"/>
      <c r="D82" s="93"/>
      <c r="E82" s="18">
        <v>122</v>
      </c>
      <c r="F82" s="22" t="s">
        <v>37</v>
      </c>
      <c r="G82" s="20">
        <f t="shared" si="2"/>
        <v>1984</v>
      </c>
      <c r="H82" s="33">
        <f t="shared" si="3"/>
        <v>1984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15">
      <c r="A83" s="78"/>
      <c r="B83" s="81"/>
      <c r="C83" s="81"/>
      <c r="D83" s="93"/>
      <c r="E83" s="18">
        <v>123</v>
      </c>
      <c r="F83" s="22" t="s">
        <v>38</v>
      </c>
      <c r="G83" s="20">
        <f t="shared" si="2"/>
        <v>111</v>
      </c>
      <c r="H83" s="33">
        <f t="shared" si="3"/>
        <v>111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20.25" customHeight="1">
      <c r="A84" s="78"/>
      <c r="B84" s="81"/>
      <c r="C84" s="81"/>
      <c r="D84" s="93"/>
      <c r="E84" s="18">
        <v>124</v>
      </c>
      <c r="F84" s="19" t="s">
        <v>39</v>
      </c>
      <c r="G84" s="20">
        <f t="shared" si="2"/>
        <v>977</v>
      </c>
      <c r="H84" s="33">
        <f t="shared" si="3"/>
        <v>977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15">
      <c r="A85" s="78"/>
      <c r="B85" s="81"/>
      <c r="C85" s="81"/>
      <c r="D85" s="93"/>
      <c r="E85" s="18">
        <v>131</v>
      </c>
      <c r="F85" s="19" t="s">
        <v>40</v>
      </c>
      <c r="G85" s="20">
        <f t="shared" si="2"/>
        <v>0</v>
      </c>
      <c r="H85" s="33">
        <f t="shared" si="3"/>
        <v>0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15">
      <c r="A86" s="78"/>
      <c r="B86" s="81"/>
      <c r="C86" s="81"/>
      <c r="D86" s="93"/>
      <c r="E86" s="18">
        <v>135</v>
      </c>
      <c r="F86" s="19" t="s">
        <v>41</v>
      </c>
      <c r="G86" s="20">
        <f t="shared" si="2"/>
        <v>0</v>
      </c>
      <c r="H86" s="33">
        <f t="shared" si="3"/>
        <v>0</v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25.5">
      <c r="A87" s="78"/>
      <c r="B87" s="81"/>
      <c r="C87" s="81"/>
      <c r="D87" s="93"/>
      <c r="E87" s="18">
        <v>136</v>
      </c>
      <c r="F87" s="19" t="s">
        <v>42</v>
      </c>
      <c r="G87" s="20">
        <f t="shared" si="2"/>
        <v>0</v>
      </c>
      <c r="H87" s="33">
        <f t="shared" si="3"/>
        <v>0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15">
      <c r="A88" s="78"/>
      <c r="B88" s="81"/>
      <c r="C88" s="81"/>
      <c r="D88" s="93"/>
      <c r="E88" s="18">
        <v>141</v>
      </c>
      <c r="F88" s="19" t="s">
        <v>43</v>
      </c>
      <c r="G88" s="20">
        <f t="shared" si="2"/>
        <v>16384</v>
      </c>
      <c r="H88" s="33">
        <f t="shared" si="3"/>
        <v>16384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25.5">
      <c r="A89" s="78"/>
      <c r="B89" s="81"/>
      <c r="C89" s="81"/>
      <c r="D89" s="93"/>
      <c r="E89" s="18">
        <v>142</v>
      </c>
      <c r="F89" s="19" t="s">
        <v>44</v>
      </c>
      <c r="G89" s="20">
        <f t="shared" si="2"/>
        <v>66</v>
      </c>
      <c r="H89" s="33">
        <f t="shared" si="3"/>
        <v>66</v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15">
      <c r="A90" s="78"/>
      <c r="B90" s="81"/>
      <c r="C90" s="81"/>
      <c r="D90" s="93"/>
      <c r="E90" s="18">
        <v>144</v>
      </c>
      <c r="F90" s="19" t="s">
        <v>45</v>
      </c>
      <c r="G90" s="20">
        <f t="shared" si="2"/>
        <v>3300</v>
      </c>
      <c r="H90" s="33">
        <f t="shared" si="3"/>
        <v>3300</v>
      </c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15">
      <c r="A91" s="78"/>
      <c r="B91" s="81"/>
      <c r="C91" s="81"/>
      <c r="D91" s="93"/>
      <c r="E91" s="18">
        <v>149</v>
      </c>
      <c r="F91" s="19" t="s">
        <v>46</v>
      </c>
      <c r="G91" s="20">
        <f t="shared" si="2"/>
        <v>1544</v>
      </c>
      <c r="H91" s="33">
        <f t="shared" si="3"/>
        <v>1544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15">
      <c r="A92" s="78"/>
      <c r="B92" s="81"/>
      <c r="C92" s="81"/>
      <c r="D92" s="93"/>
      <c r="E92" s="18">
        <v>151</v>
      </c>
      <c r="F92" s="19" t="s">
        <v>47</v>
      </c>
      <c r="G92" s="20">
        <f t="shared" si="2"/>
        <v>2100</v>
      </c>
      <c r="H92" s="33">
        <f t="shared" si="3"/>
        <v>2100</v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15">
      <c r="A93" s="78"/>
      <c r="B93" s="81"/>
      <c r="C93" s="81"/>
      <c r="D93" s="93"/>
      <c r="E93" s="18">
        <v>152</v>
      </c>
      <c r="F93" s="19" t="s">
        <v>48</v>
      </c>
      <c r="G93" s="20">
        <f t="shared" si="2"/>
        <v>532</v>
      </c>
      <c r="H93" s="33">
        <f t="shared" si="3"/>
        <v>532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15">
      <c r="A94" s="78"/>
      <c r="B94" s="81"/>
      <c r="C94" s="81"/>
      <c r="D94" s="93"/>
      <c r="E94" s="18">
        <v>153</v>
      </c>
      <c r="F94" s="19" t="s">
        <v>49</v>
      </c>
      <c r="G94" s="20">
        <f t="shared" si="2"/>
        <v>0</v>
      </c>
      <c r="H94" s="33">
        <f t="shared" si="3"/>
        <v>0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15">
      <c r="A95" s="78"/>
      <c r="B95" s="81"/>
      <c r="C95" s="81"/>
      <c r="D95" s="93"/>
      <c r="E95" s="18">
        <v>154</v>
      </c>
      <c r="F95" s="19" t="s">
        <v>50</v>
      </c>
      <c r="G95" s="20">
        <f t="shared" si="2"/>
        <v>0</v>
      </c>
      <c r="H95" s="33">
        <f t="shared" si="3"/>
        <v>0</v>
      </c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15">
      <c r="A96" s="78"/>
      <c r="B96" s="81"/>
      <c r="C96" s="81"/>
      <c r="D96" s="93"/>
      <c r="E96" s="18">
        <v>156</v>
      </c>
      <c r="F96" s="19" t="s">
        <v>51</v>
      </c>
      <c r="G96" s="20">
        <f t="shared" si="2"/>
        <v>0</v>
      </c>
      <c r="H96" s="33">
        <f t="shared" si="3"/>
        <v>0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15">
      <c r="A97" s="78"/>
      <c r="B97" s="81"/>
      <c r="C97" s="81"/>
      <c r="D97" s="93"/>
      <c r="E97" s="18">
        <v>159</v>
      </c>
      <c r="F97" s="19" t="s">
        <v>52</v>
      </c>
      <c r="G97" s="20">
        <f t="shared" si="2"/>
        <v>600</v>
      </c>
      <c r="H97" s="33">
        <f t="shared" si="3"/>
        <v>600</v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15">
      <c r="A98" s="78"/>
      <c r="B98" s="81"/>
      <c r="C98" s="81"/>
      <c r="D98" s="93"/>
      <c r="E98" s="18">
        <v>161</v>
      </c>
      <c r="F98" s="19" t="s">
        <v>53</v>
      </c>
      <c r="G98" s="20">
        <f t="shared" si="2"/>
        <v>730</v>
      </c>
      <c r="H98" s="33">
        <f t="shared" si="3"/>
        <v>730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15">
      <c r="A99" s="78"/>
      <c r="B99" s="81"/>
      <c r="C99" s="81"/>
      <c r="D99" s="93"/>
      <c r="E99" s="18">
        <v>162</v>
      </c>
      <c r="F99" s="23" t="s">
        <v>54</v>
      </c>
      <c r="G99" s="20">
        <f t="shared" si="2"/>
        <v>0</v>
      </c>
      <c r="H99" s="33">
        <f t="shared" si="3"/>
        <v>0</v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15">
      <c r="A100" s="78"/>
      <c r="B100" s="81"/>
      <c r="C100" s="81"/>
      <c r="D100" s="93"/>
      <c r="E100" s="24">
        <v>165</v>
      </c>
      <c r="F100" s="25" t="s">
        <v>55</v>
      </c>
      <c r="G100" s="20">
        <f t="shared" si="2"/>
        <v>0</v>
      </c>
      <c r="H100" s="33">
        <f t="shared" si="3"/>
        <v>0</v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15">
      <c r="A101" s="78"/>
      <c r="B101" s="81"/>
      <c r="C101" s="81"/>
      <c r="D101" s="93"/>
      <c r="E101" s="26">
        <v>169</v>
      </c>
      <c r="F101" s="27" t="s">
        <v>56</v>
      </c>
      <c r="G101" s="20">
        <f t="shared" si="2"/>
        <v>588</v>
      </c>
      <c r="H101" s="33">
        <f t="shared" si="3"/>
        <v>588</v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15">
      <c r="A102" s="78"/>
      <c r="B102" s="81"/>
      <c r="C102" s="81"/>
      <c r="D102" s="93"/>
      <c r="E102" s="28">
        <v>322</v>
      </c>
      <c r="F102" s="29" t="s">
        <v>57</v>
      </c>
      <c r="G102" s="20">
        <f t="shared" si="2"/>
        <v>0</v>
      </c>
      <c r="H102" s="33">
        <f t="shared" si="3"/>
        <v>0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15">
      <c r="A103" s="78"/>
      <c r="B103" s="81"/>
      <c r="C103" s="81"/>
      <c r="D103" s="93"/>
      <c r="E103" s="30">
        <v>324</v>
      </c>
      <c r="F103" s="25" t="s">
        <v>58</v>
      </c>
      <c r="G103" s="20">
        <f t="shared" si="2"/>
        <v>36602</v>
      </c>
      <c r="H103" s="33">
        <f t="shared" si="3"/>
        <v>36602</v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15">
      <c r="A104" s="78"/>
      <c r="B104" s="81"/>
      <c r="C104" s="81"/>
      <c r="D104" s="93"/>
      <c r="E104" s="30">
        <v>413</v>
      </c>
      <c r="F104" s="25" t="s">
        <v>59</v>
      </c>
      <c r="G104" s="20">
        <f t="shared" si="2"/>
        <v>0</v>
      </c>
      <c r="H104" s="33">
        <f t="shared" si="3"/>
        <v>0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25.5">
      <c r="A105" s="78"/>
      <c r="B105" s="81"/>
      <c r="C105" s="81"/>
      <c r="D105" s="93"/>
      <c r="E105" s="18">
        <v>414</v>
      </c>
      <c r="F105" s="31" t="s">
        <v>60</v>
      </c>
      <c r="G105" s="20">
        <f t="shared" si="2"/>
        <v>0</v>
      </c>
      <c r="H105" s="33">
        <f t="shared" si="3"/>
        <v>0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15">
      <c r="A106" s="78"/>
      <c r="B106" s="81"/>
      <c r="C106" s="81"/>
      <c r="D106" s="93"/>
      <c r="E106" s="32">
        <v>416</v>
      </c>
      <c r="F106" s="19" t="s">
        <v>61</v>
      </c>
      <c r="G106" s="20">
        <f t="shared" si="2"/>
        <v>0</v>
      </c>
      <c r="H106" s="33">
        <f t="shared" si="3"/>
        <v>0</v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25.5">
      <c r="A107" s="78"/>
      <c r="B107" s="81"/>
      <c r="C107" s="81"/>
      <c r="D107" s="93"/>
      <c r="E107" s="32">
        <v>418</v>
      </c>
      <c r="F107" s="22" t="s">
        <v>62</v>
      </c>
      <c r="G107" s="20">
        <f t="shared" si="2"/>
        <v>0</v>
      </c>
      <c r="H107" s="33">
        <f t="shared" si="3"/>
        <v>0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15">
      <c r="A108" s="78"/>
      <c r="B108" s="81"/>
      <c r="C108" s="81"/>
      <c r="D108" s="93"/>
      <c r="E108" s="26">
        <v>419</v>
      </c>
      <c r="F108" s="34" t="s">
        <v>63</v>
      </c>
      <c r="G108" s="20">
        <f t="shared" si="2"/>
        <v>0</v>
      </c>
      <c r="H108" s="33">
        <f t="shared" si="3"/>
        <v>0</v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25.5">
      <c r="A109" s="78"/>
      <c r="B109" s="81"/>
      <c r="C109" s="81"/>
      <c r="D109" s="93"/>
      <c r="E109" s="28">
        <v>421</v>
      </c>
      <c r="F109" s="29" t="s">
        <v>64</v>
      </c>
      <c r="G109" s="20">
        <f>SUM(H109:S109)</f>
        <v>0</v>
      </c>
      <c r="H109" s="33">
        <f t="shared" si="3"/>
        <v>0</v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25.5">
      <c r="A110" s="79"/>
      <c r="B110" s="82"/>
      <c r="C110" s="82"/>
      <c r="D110" s="94"/>
      <c r="E110" s="28">
        <v>423</v>
      </c>
      <c r="F110" s="29" t="s">
        <v>65</v>
      </c>
      <c r="G110" s="20">
        <f>SUM(H110:S110)</f>
        <v>0</v>
      </c>
      <c r="H110" s="33">
        <f t="shared" si="3"/>
        <v>0</v>
      </c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14.25">
      <c r="A111" s="86"/>
      <c r="B111" s="86"/>
      <c r="C111" s="86"/>
      <c r="D111" s="86"/>
      <c r="E111" s="35"/>
      <c r="F111" s="35" t="s">
        <v>66</v>
      </c>
      <c r="G111" s="20">
        <f>SUM(H111:S111)</f>
        <v>118676</v>
      </c>
      <c r="H111" s="36">
        <f>SUM(H78:H110)</f>
        <v>118676</v>
      </c>
      <c r="I111" s="36">
        <f t="shared" ref="I111:S111" si="4">SUM(I78:I110)</f>
        <v>0</v>
      </c>
      <c r="J111" s="36">
        <f t="shared" si="4"/>
        <v>0</v>
      </c>
      <c r="K111" s="36">
        <f t="shared" si="4"/>
        <v>0</v>
      </c>
      <c r="L111" s="36">
        <f t="shared" si="4"/>
        <v>0</v>
      </c>
      <c r="M111" s="36">
        <f t="shared" si="4"/>
        <v>0</v>
      </c>
      <c r="N111" s="36">
        <f t="shared" si="4"/>
        <v>0</v>
      </c>
      <c r="O111" s="36">
        <f t="shared" si="4"/>
        <v>0</v>
      </c>
      <c r="P111" s="36">
        <f t="shared" si="4"/>
        <v>0</v>
      </c>
      <c r="Q111" s="36">
        <f t="shared" si="4"/>
        <v>0</v>
      </c>
      <c r="R111" s="36">
        <f t="shared" si="4"/>
        <v>0</v>
      </c>
      <c r="S111" s="36">
        <f t="shared" si="4"/>
        <v>0</v>
      </c>
    </row>
    <row r="112" spans="1:19" ht="15">
      <c r="C112" s="2"/>
      <c r="D112" s="87"/>
      <c r="E112" s="87"/>
      <c r="F112" s="87"/>
      <c r="G112" s="2"/>
      <c r="H112" s="37"/>
      <c r="I112" s="38"/>
      <c r="J112" s="38"/>
      <c r="K112" s="39"/>
      <c r="L112" s="88"/>
      <c r="M112" s="88"/>
      <c r="N112" s="88"/>
      <c r="O112" s="88"/>
      <c r="P112" s="88"/>
    </row>
    <row r="113" spans="3:16" ht="90.75" customHeight="1">
      <c r="D113" s="89" t="s">
        <v>67</v>
      </c>
      <c r="E113" s="89"/>
      <c r="F113" s="89"/>
      <c r="G113" s="1" t="s">
        <v>68</v>
      </c>
      <c r="H113" s="40"/>
      <c r="I113" s="41"/>
      <c r="J113" s="65" t="s">
        <v>81</v>
      </c>
      <c r="K113" s="42"/>
      <c r="L113" s="41"/>
      <c r="M113" s="41"/>
      <c r="N113" s="41"/>
      <c r="O113" s="41"/>
      <c r="P113" s="41"/>
    </row>
    <row r="114" spans="3:16">
      <c r="G114" s="90" t="s">
        <v>69</v>
      </c>
      <c r="H114" s="90"/>
      <c r="J114" s="1" t="s">
        <v>70</v>
      </c>
    </row>
    <row r="115" spans="3:16" ht="15">
      <c r="C115" s="40"/>
      <c r="D115" s="40"/>
      <c r="E115" s="40"/>
      <c r="F115" s="43"/>
      <c r="G115" s="91" t="s">
        <v>71</v>
      </c>
      <c r="H115" s="91"/>
    </row>
    <row r="116" spans="3:16" ht="51.75" customHeight="1">
      <c r="D116" s="89" t="s">
        <v>72</v>
      </c>
      <c r="E116" s="89"/>
      <c r="F116" s="89"/>
      <c r="G116" s="1" t="s">
        <v>68</v>
      </c>
      <c r="H116" s="40"/>
      <c r="I116" s="41"/>
      <c r="J116" s="65" t="s">
        <v>82</v>
      </c>
      <c r="K116" s="66"/>
      <c r="L116" s="67"/>
    </row>
    <row r="117" spans="3:16">
      <c r="G117" s="90" t="s">
        <v>69</v>
      </c>
      <c r="H117" s="90"/>
      <c r="J117" s="1" t="s">
        <v>70</v>
      </c>
    </row>
  </sheetData>
  <mergeCells count="68">
    <mergeCell ref="G117:H117"/>
    <mergeCell ref="D112:F112"/>
    <mergeCell ref="D113:F113"/>
    <mergeCell ref="G114:H114"/>
    <mergeCell ref="G115:H115"/>
    <mergeCell ref="D116:F116"/>
    <mergeCell ref="Q75:Q77"/>
    <mergeCell ref="C76:C110"/>
    <mergeCell ref="D76:E76"/>
    <mergeCell ref="D77:D110"/>
    <mergeCell ref="A111:D111"/>
    <mergeCell ref="L75:L77"/>
    <mergeCell ref="M75:M77"/>
    <mergeCell ref="H75:H77"/>
    <mergeCell ref="I75:I77"/>
    <mergeCell ref="J75:J77"/>
    <mergeCell ref="K75:K77"/>
    <mergeCell ref="L112:P112"/>
    <mergeCell ref="N75:N77"/>
    <mergeCell ref="O75:O77"/>
    <mergeCell ref="P75:P77"/>
    <mergeCell ref="A62:G62"/>
    <mergeCell ref="A65:S65"/>
    <mergeCell ref="A73:E73"/>
    <mergeCell ref="F73:F77"/>
    <mergeCell ref="G73:G77"/>
    <mergeCell ref="H73:S74"/>
    <mergeCell ref="A74:A110"/>
    <mergeCell ref="B74:E74"/>
    <mergeCell ref="B75:B110"/>
    <mergeCell ref="C75:E75"/>
    <mergeCell ref="R75:R77"/>
    <mergeCell ref="S75:S77"/>
    <mergeCell ref="D54:F54"/>
    <mergeCell ref="G55:H55"/>
    <mergeCell ref="G56:H56"/>
    <mergeCell ref="D57:F57"/>
    <mergeCell ref="G58:H58"/>
    <mergeCell ref="A61:G61"/>
    <mergeCell ref="S16:S18"/>
    <mergeCell ref="C17:C51"/>
    <mergeCell ref="D17:E17"/>
    <mergeCell ref="D18:D51"/>
    <mergeCell ref="A52:D52"/>
    <mergeCell ref="D53:F53"/>
    <mergeCell ref="L53:P53"/>
    <mergeCell ref="M16:M18"/>
    <mergeCell ref="N16:N18"/>
    <mergeCell ref="O16:O18"/>
    <mergeCell ref="P16:P18"/>
    <mergeCell ref="Q16:Q18"/>
    <mergeCell ref="R16:R18"/>
    <mergeCell ref="C16:E16"/>
    <mergeCell ref="H16:H18"/>
    <mergeCell ref="I16:I18"/>
    <mergeCell ref="J16:J18"/>
    <mergeCell ref="K16:K18"/>
    <mergeCell ref="L16:L18"/>
    <mergeCell ref="A2:G2"/>
    <mergeCell ref="A3:G3"/>
    <mergeCell ref="A6:S6"/>
    <mergeCell ref="A14:E14"/>
    <mergeCell ref="F14:F18"/>
    <mergeCell ref="G14:G18"/>
    <mergeCell ref="H14:S15"/>
    <mergeCell ref="A15:A51"/>
    <mergeCell ref="B15:E15"/>
    <mergeCell ref="B16:B5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АТК 10</vt:lpstr>
      <vt:lpstr>АТК 10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Admin</cp:lastModifiedBy>
  <cp:lastPrinted>2021-01-05T09:20:27Z</cp:lastPrinted>
  <dcterms:created xsi:type="dcterms:W3CDTF">2020-12-21T08:41:26Z</dcterms:created>
  <dcterms:modified xsi:type="dcterms:W3CDTF">2021-03-16T11:30:52Z</dcterms:modified>
</cp:coreProperties>
</file>